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20-21 RPTTF Distribution JAN 2021 - ROPS 20-21B\1.0 Reporting\"/>
    </mc:Choice>
  </mc:AlternateContent>
  <bookViews>
    <workbookView xWindow="0" yWindow="0" windowWidth="12915" windowHeight="5985"/>
  </bookViews>
  <sheets>
    <sheet name="ROPS 20-21B Lead Sheet ATE" sheetId="1" r:id="rId1"/>
  </sheets>
  <definedNames>
    <definedName name="_xlnm.Print_Titles" localSheetId="0">'ROPS 20-21B Lead Sheet ATE'!$A:$D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4" i="1" l="1"/>
  <c r="H424" i="1"/>
  <c r="I424" i="1"/>
  <c r="J424" i="1"/>
  <c r="K424" i="1"/>
  <c r="L424" i="1"/>
  <c r="M424" i="1"/>
  <c r="N424" i="1"/>
  <c r="O424" i="1"/>
  <c r="P424" i="1"/>
  <c r="Q424" i="1"/>
  <c r="R424" i="1"/>
  <c r="S424" i="1"/>
  <c r="T424" i="1"/>
  <c r="U424" i="1"/>
  <c r="V424" i="1"/>
  <c r="W424" i="1"/>
  <c r="X424" i="1"/>
  <c r="Y424" i="1"/>
  <c r="Z424" i="1"/>
  <c r="AA424" i="1"/>
  <c r="AB424" i="1"/>
  <c r="AC424" i="1"/>
  <c r="AD424" i="1"/>
  <c r="AE424" i="1"/>
  <c r="F424" i="1"/>
  <c r="S237" i="1" l="1"/>
  <c r="AB237" i="1"/>
  <c r="V237" i="1"/>
  <c r="E235" i="1"/>
  <c r="AE237" i="1"/>
  <c r="AA237" i="1"/>
  <c r="Z237" i="1"/>
  <c r="Y237" i="1"/>
  <c r="X237" i="1"/>
  <c r="W237" i="1"/>
  <c r="R237" i="1"/>
  <c r="Q237" i="1"/>
  <c r="P237" i="1"/>
  <c r="O237" i="1"/>
  <c r="K237" i="1"/>
  <c r="J237" i="1"/>
  <c r="I237" i="1"/>
  <c r="H237" i="1"/>
  <c r="G237" i="1"/>
  <c r="E231" i="1"/>
  <c r="G232" i="1"/>
  <c r="J232" i="1"/>
  <c r="H232" i="1"/>
  <c r="AB232" i="1"/>
  <c r="W232" i="1"/>
  <c r="U232" i="1"/>
  <c r="T232" i="1"/>
  <c r="S232" i="1"/>
  <c r="R232" i="1"/>
  <c r="M232" i="1"/>
  <c r="L232" i="1"/>
  <c r="K232" i="1"/>
  <c r="AB19" i="1"/>
  <c r="T19" i="1"/>
  <c r="L19" i="1"/>
  <c r="AD19" i="1"/>
  <c r="AC19" i="1"/>
  <c r="V19" i="1"/>
  <c r="U19" i="1"/>
  <c r="M19" i="1"/>
  <c r="F12" i="1"/>
  <c r="F13" i="1" s="1"/>
  <c r="U12" i="1"/>
  <c r="U13" i="1" s="1"/>
  <c r="Z12" i="1"/>
  <c r="Z13" i="1" s="1"/>
  <c r="N12" i="1"/>
  <c r="N13" i="1" s="1"/>
  <c r="AD12" i="1"/>
  <c r="AD13" i="1" s="1"/>
  <c r="X12" i="1"/>
  <c r="X13" i="1" s="1"/>
  <c r="V12" i="1"/>
  <c r="V13" i="1" s="1"/>
  <c r="R12" i="1"/>
  <c r="R13" i="1" s="1"/>
  <c r="P12" i="1"/>
  <c r="P13" i="1" s="1"/>
  <c r="H12" i="1"/>
  <c r="H13" i="1" s="1"/>
  <c r="Z19" i="1" l="1"/>
  <c r="E8" i="1"/>
  <c r="E18" i="1"/>
  <c r="F19" i="1"/>
  <c r="Y12" i="1"/>
  <c r="Y13" i="1" s="1"/>
  <c r="I12" i="1"/>
  <c r="I13" i="1" s="1"/>
  <c r="Q12" i="1"/>
  <c r="Q13" i="1" s="1"/>
  <c r="E11" i="1"/>
  <c r="E9" i="1"/>
  <c r="H19" i="1"/>
  <c r="P19" i="1"/>
  <c r="X19" i="1"/>
  <c r="E17" i="1"/>
  <c r="R19" i="1"/>
  <c r="J19" i="1"/>
  <c r="E229" i="1"/>
  <c r="E234" i="1"/>
  <c r="E237" i="1" s="1"/>
  <c r="M237" i="1"/>
  <c r="U237" i="1"/>
  <c r="AC237" i="1"/>
  <c r="E71" i="1" l="1"/>
  <c r="R45" i="1"/>
  <c r="E75" i="1"/>
  <c r="AA45" i="1"/>
  <c r="AB45" i="1"/>
  <c r="K45" i="1"/>
  <c r="E76" i="1"/>
  <c r="W45" i="1"/>
  <c r="E97" i="1"/>
  <c r="E31" i="1"/>
  <c r="AD43" i="1"/>
  <c r="L45" i="1"/>
  <c r="E95" i="1"/>
  <c r="X43" i="1"/>
  <c r="E35" i="1"/>
  <c r="E27" i="1"/>
  <c r="U43" i="1"/>
  <c r="F45" i="1"/>
  <c r="E44" i="1"/>
  <c r="E45" i="1" s="1"/>
  <c r="F108" i="1"/>
  <c r="E46" i="1"/>
  <c r="E70" i="1"/>
  <c r="E96" i="1"/>
  <c r="W43" i="1"/>
  <c r="O45" i="1"/>
  <c r="E34" i="1"/>
  <c r="O108" i="1"/>
  <c r="E36" i="1"/>
  <c r="U108" i="1"/>
  <c r="E38" i="1"/>
  <c r="U45" i="1"/>
  <c r="E42" i="1"/>
  <c r="AD108" i="1"/>
  <c r="E92" i="1"/>
  <c r="Z45" i="1"/>
  <c r="E57" i="1"/>
  <c r="E79" i="1"/>
  <c r="M43" i="1"/>
  <c r="E25" i="1"/>
  <c r="X45" i="1"/>
  <c r="X108" i="1"/>
  <c r="E78" i="1"/>
  <c r="E98" i="1"/>
  <c r="P108" i="1"/>
  <c r="Q108" i="1"/>
  <c r="E66" i="1"/>
  <c r="AC45" i="1"/>
  <c r="E68" i="1"/>
  <c r="AD45" i="1"/>
  <c r="E72" i="1"/>
  <c r="Z108" i="1"/>
  <c r="E65" i="1"/>
  <c r="H108" i="1"/>
  <c r="H43" i="1"/>
  <c r="E29" i="1"/>
  <c r="N108" i="1"/>
  <c r="E60" i="1"/>
  <c r="J43" i="1"/>
  <c r="E39" i="1"/>
  <c r="Y108" i="1"/>
  <c r="L43" i="1"/>
  <c r="AA108" i="1"/>
  <c r="I108" i="1"/>
  <c r="E41" i="1"/>
  <c r="K108" i="1"/>
  <c r="E54" i="1"/>
  <c r="E47" i="1"/>
  <c r="E87" i="1"/>
  <c r="E100" i="1"/>
  <c r="T45" i="1"/>
  <c r="AE43" i="1"/>
  <c r="V108" i="1"/>
  <c r="N45" i="1"/>
  <c r="E74" i="1"/>
  <c r="E90" i="1"/>
  <c r="E99" i="1"/>
  <c r="W108" i="1"/>
  <c r="R43" i="1"/>
  <c r="E91" i="1"/>
  <c r="K43" i="1"/>
  <c r="E64" i="1"/>
  <c r="T43" i="1"/>
  <c r="S108" i="1"/>
  <c r="T108" i="1"/>
  <c r="E84" i="1"/>
  <c r="M45" i="1"/>
  <c r="E93" i="1"/>
  <c r="E73" i="1"/>
  <c r="K135" i="1"/>
  <c r="E88" i="1"/>
  <c r="G108" i="1"/>
  <c r="E33" i="1"/>
  <c r="E58" i="1"/>
  <c r="AE108" i="1"/>
  <c r="I43" i="1"/>
  <c r="E37" i="1"/>
  <c r="Z43" i="1"/>
  <c r="G45" i="1"/>
  <c r="E62" i="1"/>
  <c r="S43" i="1"/>
  <c r="AB43" i="1"/>
  <c r="E40" i="1"/>
  <c r="E50" i="1"/>
  <c r="AB108" i="1"/>
  <c r="E52" i="1"/>
  <c r="F43" i="1"/>
  <c r="E22" i="1"/>
  <c r="AC108" i="1"/>
  <c r="V45" i="1"/>
  <c r="E56" i="1"/>
  <c r="X135" i="1"/>
  <c r="E55" i="1"/>
  <c r="E59" i="1"/>
  <c r="E81" i="1"/>
  <c r="G43" i="1"/>
  <c r="P43" i="1"/>
  <c r="Q43" i="1"/>
  <c r="P45" i="1"/>
  <c r="AA43" i="1"/>
  <c r="H45" i="1"/>
  <c r="E28" i="1"/>
  <c r="I45" i="1"/>
  <c r="E82" i="1"/>
  <c r="N43" i="1"/>
  <c r="AE45" i="1"/>
  <c r="E86" i="1"/>
  <c r="E63" i="1"/>
  <c r="AC43" i="1"/>
  <c r="M108" i="1"/>
  <c r="E24" i="1"/>
  <c r="O43" i="1"/>
  <c r="E32" i="1"/>
  <c r="Y43" i="1"/>
  <c r="E26" i="1"/>
  <c r="Y45" i="1"/>
  <c r="E80" i="1"/>
  <c r="E23" i="1"/>
  <c r="Q45" i="1"/>
  <c r="E48" i="1"/>
  <c r="S45" i="1"/>
  <c r="V43" i="1"/>
  <c r="E30" i="1"/>
  <c r="L108" i="1"/>
  <c r="T135" i="1"/>
  <c r="H135" i="1"/>
  <c r="J45" i="1"/>
  <c r="E49" i="1"/>
  <c r="Q135" i="1"/>
  <c r="AB135" i="1"/>
  <c r="R108" i="1"/>
  <c r="E51" i="1"/>
  <c r="E67" i="1"/>
  <c r="E83" i="1"/>
  <c r="E101" i="1"/>
  <c r="J135" i="1"/>
  <c r="E116" i="1"/>
  <c r="S162" i="1"/>
  <c r="G162" i="1"/>
  <c r="N135" i="1"/>
  <c r="E123" i="1"/>
  <c r="Z162" i="1"/>
  <c r="G135" i="1"/>
  <c r="O162" i="1"/>
  <c r="P162" i="1"/>
  <c r="E191" i="1"/>
  <c r="I174" i="1"/>
  <c r="M174" i="1"/>
  <c r="T224" i="1"/>
  <c r="G174" i="1"/>
  <c r="T186" i="1"/>
  <c r="E140" i="1"/>
  <c r="E102" i="1"/>
  <c r="L135" i="1"/>
  <c r="S135" i="1"/>
  <c r="I135" i="1"/>
  <c r="E106" i="1"/>
  <c r="R135" i="1"/>
  <c r="E114" i="1"/>
  <c r="E130" i="1"/>
  <c r="U162" i="1"/>
  <c r="M135" i="1"/>
  <c r="V135" i="1"/>
  <c r="E121" i="1"/>
  <c r="O135" i="1"/>
  <c r="AB162" i="1"/>
  <c r="AE162" i="1"/>
  <c r="F186" i="1"/>
  <c r="E181" i="1"/>
  <c r="O186" i="1"/>
  <c r="V174" i="1"/>
  <c r="M168" i="1"/>
  <c r="E161" i="1"/>
  <c r="E179" i="1"/>
  <c r="E144" i="1"/>
  <c r="E104" i="1"/>
  <c r="Z135" i="1"/>
  <c r="E112" i="1"/>
  <c r="E128" i="1"/>
  <c r="E137" i="1"/>
  <c r="E143" i="1"/>
  <c r="E147" i="1"/>
  <c r="U135" i="1"/>
  <c r="AD135" i="1"/>
  <c r="E119" i="1"/>
  <c r="W135" i="1"/>
  <c r="E141" i="1"/>
  <c r="E163" i="1"/>
  <c r="F168" i="1"/>
  <c r="E183" i="1"/>
  <c r="E171" i="1"/>
  <c r="P168" i="1"/>
  <c r="L186" i="1"/>
  <c r="E94" i="1"/>
  <c r="AA135" i="1"/>
  <c r="E61" i="1"/>
  <c r="E77" i="1"/>
  <c r="Y135" i="1"/>
  <c r="E110" i="1"/>
  <c r="E126" i="1"/>
  <c r="AC135" i="1"/>
  <c r="E131" i="1"/>
  <c r="E107" i="1"/>
  <c r="E117" i="1"/>
  <c r="AE135" i="1"/>
  <c r="I162" i="1"/>
  <c r="T168" i="1"/>
  <c r="H168" i="1"/>
  <c r="K162" i="1"/>
  <c r="Y180" i="1"/>
  <c r="M162" i="1"/>
  <c r="AB168" i="1"/>
  <c r="V224" i="1"/>
  <c r="AC174" i="1"/>
  <c r="K168" i="1"/>
  <c r="E195" i="1"/>
  <c r="G224" i="1"/>
  <c r="P135" i="1"/>
  <c r="E124" i="1"/>
  <c r="E105" i="1"/>
  <c r="E115" i="1"/>
  <c r="R162" i="1"/>
  <c r="Q174" i="1"/>
  <c r="Q180" i="1"/>
  <c r="E159" i="1"/>
  <c r="U168" i="1"/>
  <c r="F174" i="1"/>
  <c r="E169" i="1"/>
  <c r="U180" i="1"/>
  <c r="T162" i="1"/>
  <c r="E165" i="1"/>
  <c r="E89" i="1"/>
  <c r="Q162" i="1"/>
  <c r="E122" i="1"/>
  <c r="E134" i="1"/>
  <c r="H162" i="1"/>
  <c r="J162" i="1"/>
  <c r="E103" i="1"/>
  <c r="E113" i="1"/>
  <c r="E129" i="1"/>
  <c r="E139" i="1"/>
  <c r="AA162" i="1"/>
  <c r="AD174" i="1"/>
  <c r="T174" i="1"/>
  <c r="AC162" i="1"/>
  <c r="I168" i="1"/>
  <c r="E120" i="1"/>
  <c r="X162" i="1"/>
  <c r="Y162" i="1"/>
  <c r="E111" i="1"/>
  <c r="E127" i="1"/>
  <c r="E145" i="1"/>
  <c r="V168" i="1"/>
  <c r="U174" i="1"/>
  <c r="X186" i="1"/>
  <c r="E167" i="1"/>
  <c r="F180" i="1"/>
  <c r="E175" i="1"/>
  <c r="W224" i="1"/>
  <c r="W168" i="1"/>
  <c r="X224" i="1"/>
  <c r="R168" i="1"/>
  <c r="E263" i="1"/>
  <c r="F274" i="1"/>
  <c r="E247" i="1"/>
  <c r="J108" i="1"/>
  <c r="E53" i="1"/>
  <c r="E69" i="1"/>
  <c r="E85" i="1"/>
  <c r="E118" i="1"/>
  <c r="E133" i="1"/>
  <c r="E109" i="1"/>
  <c r="F135" i="1"/>
  <c r="E125" i="1"/>
  <c r="E132" i="1"/>
  <c r="L162" i="1"/>
  <c r="E157" i="1"/>
  <c r="E149" i="1"/>
  <c r="E153" i="1"/>
  <c r="N174" i="1"/>
  <c r="U224" i="1"/>
  <c r="V162" i="1"/>
  <c r="H174" i="1"/>
  <c r="X168" i="1"/>
  <c r="AC180" i="1"/>
  <c r="X174" i="1"/>
  <c r="E151" i="1"/>
  <c r="AD168" i="1"/>
  <c r="AA174" i="1"/>
  <c r="S180" i="1"/>
  <c r="M186" i="1"/>
  <c r="L180" i="1"/>
  <c r="W186" i="1"/>
  <c r="E199" i="1"/>
  <c r="AD180" i="1"/>
  <c r="P186" i="1"/>
  <c r="AE180" i="1"/>
  <c r="AA186" i="1"/>
  <c r="E185" i="1"/>
  <c r="E219" i="1"/>
  <c r="P180" i="1"/>
  <c r="O224" i="1"/>
  <c r="E207" i="1"/>
  <c r="E218" i="1"/>
  <c r="E150" i="1"/>
  <c r="J180" i="1"/>
  <c r="E250" i="1"/>
  <c r="E221" i="1"/>
  <c r="E269" i="1"/>
  <c r="E192" i="1"/>
  <c r="E196" i="1"/>
  <c r="T274" i="1"/>
  <c r="W274" i="1"/>
  <c r="V337" i="1"/>
  <c r="E287" i="1"/>
  <c r="E298" i="1"/>
  <c r="E336" i="1"/>
  <c r="E384" i="1"/>
  <c r="E376" i="1"/>
  <c r="P174" i="1"/>
  <c r="M180" i="1"/>
  <c r="AA180" i="1"/>
  <c r="V186" i="1"/>
  <c r="E189" i="1"/>
  <c r="T180" i="1"/>
  <c r="E173" i="1"/>
  <c r="Y186" i="1"/>
  <c r="E211" i="1"/>
  <c r="G168" i="1"/>
  <c r="X180" i="1"/>
  <c r="AA224" i="1"/>
  <c r="E166" i="1"/>
  <c r="R180" i="1"/>
  <c r="E243" i="1"/>
  <c r="Q224" i="1"/>
  <c r="E184" i="1"/>
  <c r="E200" i="1"/>
  <c r="AD274" i="1"/>
  <c r="E248" i="1"/>
  <c r="P276" i="1"/>
  <c r="E308" i="1"/>
  <c r="T276" i="1"/>
  <c r="AE186" i="1"/>
  <c r="AB180" i="1"/>
  <c r="K224" i="1"/>
  <c r="O168" i="1"/>
  <c r="K186" i="1"/>
  <c r="N162" i="1"/>
  <c r="E158" i="1"/>
  <c r="E203" i="1"/>
  <c r="E215" i="1"/>
  <c r="Y224" i="1"/>
  <c r="J186" i="1"/>
  <c r="E249" i="1"/>
  <c r="L337" i="1"/>
  <c r="E333" i="1"/>
  <c r="N378" i="1"/>
  <c r="U408" i="1"/>
  <c r="G274" i="1"/>
  <c r="E252" i="1"/>
  <c r="R186" i="1"/>
  <c r="E208" i="1"/>
  <c r="E212" i="1"/>
  <c r="V274" i="1"/>
  <c r="W337" i="1"/>
  <c r="N365" i="1"/>
  <c r="N168" i="1"/>
  <c r="AC168" i="1"/>
  <c r="I180" i="1"/>
  <c r="H224" i="1"/>
  <c r="E197" i="1"/>
  <c r="E209" i="1"/>
  <c r="AE224" i="1"/>
  <c r="E177" i="1"/>
  <c r="M224" i="1"/>
  <c r="AE168" i="1"/>
  <c r="O174" i="1"/>
  <c r="I186" i="1"/>
  <c r="AC186" i="1"/>
  <c r="E148" i="1"/>
  <c r="Z168" i="1"/>
  <c r="E172" i="1"/>
  <c r="S224" i="1"/>
  <c r="E259" i="1"/>
  <c r="AC274" i="1"/>
  <c r="E265" i="1"/>
  <c r="Z186" i="1"/>
  <c r="E194" i="1"/>
  <c r="E310" i="1"/>
  <c r="O276" i="1"/>
  <c r="E381" i="1"/>
  <c r="F408" i="1"/>
  <c r="W174" i="1"/>
  <c r="G180" i="1"/>
  <c r="S186" i="1"/>
  <c r="P224" i="1"/>
  <c r="E164" i="1"/>
  <c r="J174" i="1"/>
  <c r="AC224" i="1"/>
  <c r="J224" i="1"/>
  <c r="E202" i="1"/>
  <c r="E251" i="1"/>
  <c r="E284" i="1"/>
  <c r="N337" i="1"/>
  <c r="E264" i="1"/>
  <c r="Q276" i="1"/>
  <c r="E312" i="1"/>
  <c r="AB174" i="1"/>
  <c r="S168" i="1"/>
  <c r="K174" i="1"/>
  <c r="AD224" i="1"/>
  <c r="N180" i="1"/>
  <c r="AE174" i="1"/>
  <c r="O180" i="1"/>
  <c r="H186" i="1"/>
  <c r="AB186" i="1"/>
  <c r="AB224" i="1"/>
  <c r="E156" i="1"/>
  <c r="E160" i="1"/>
  <c r="R174" i="1"/>
  <c r="E255" i="1"/>
  <c r="R224" i="1"/>
  <c r="J274" i="1"/>
  <c r="E278" i="1"/>
  <c r="E306" i="1"/>
  <c r="I274" i="1"/>
  <c r="Z337" i="1"/>
  <c r="K274" i="1"/>
  <c r="U276" i="1"/>
  <c r="T337" i="1"/>
  <c r="E329" i="1"/>
  <c r="L168" i="1"/>
  <c r="W162" i="1"/>
  <c r="Y168" i="1"/>
  <c r="L174" i="1"/>
  <c r="Y174" i="1"/>
  <c r="L224" i="1"/>
  <c r="E155" i="1"/>
  <c r="Q168" i="1"/>
  <c r="AA168" i="1"/>
  <c r="S174" i="1"/>
  <c r="K180" i="1"/>
  <c r="N186" i="1"/>
  <c r="E205" i="1"/>
  <c r="V180" i="1"/>
  <c r="G186" i="1"/>
  <c r="W180" i="1"/>
  <c r="Q186" i="1"/>
  <c r="E193" i="1"/>
  <c r="E216" i="1"/>
  <c r="H180" i="1"/>
  <c r="E217" i="1"/>
  <c r="E142" i="1"/>
  <c r="Z174" i="1"/>
  <c r="E253" i="1"/>
  <c r="E220" i="1"/>
  <c r="E210" i="1"/>
  <c r="AE274" i="1"/>
  <c r="E266" i="1"/>
  <c r="AA274" i="1"/>
  <c r="AE276" i="1"/>
  <c r="P365" i="1"/>
  <c r="G365" i="1"/>
  <c r="V365" i="1"/>
  <c r="F224" i="1"/>
  <c r="E187" i="1"/>
  <c r="F162" i="1"/>
  <c r="E136" i="1"/>
  <c r="E152" i="1"/>
  <c r="E176" i="1"/>
  <c r="AD186" i="1"/>
  <c r="X274" i="1"/>
  <c r="Z274" i="1"/>
  <c r="AB274" i="1"/>
  <c r="E188" i="1"/>
  <c r="E204" i="1"/>
  <c r="E241" i="1"/>
  <c r="M276" i="1"/>
  <c r="E289" i="1"/>
  <c r="E314" i="1"/>
  <c r="E258" i="1"/>
  <c r="E268" i="1"/>
  <c r="E297" i="1"/>
  <c r="AE365" i="1"/>
  <c r="AD162" i="1"/>
  <c r="E146" i="1"/>
  <c r="J168" i="1"/>
  <c r="E214" i="1"/>
  <c r="I224" i="1"/>
  <c r="R274" i="1"/>
  <c r="E198" i="1"/>
  <c r="E261" i="1"/>
  <c r="E305" i="1"/>
  <c r="N276" i="1"/>
  <c r="X337" i="1"/>
  <c r="AA276" i="1"/>
  <c r="E260" i="1"/>
  <c r="P337" i="1"/>
  <c r="I337" i="1"/>
  <c r="E271" i="1"/>
  <c r="E281" i="1"/>
  <c r="E272" i="1"/>
  <c r="AD276" i="1"/>
  <c r="E313" i="1"/>
  <c r="AD337" i="1"/>
  <c r="E288" i="1"/>
  <c r="R276" i="1"/>
  <c r="N224" i="1"/>
  <c r="E201" i="1"/>
  <c r="E213" i="1"/>
  <c r="E138" i="1"/>
  <c r="E154" i="1"/>
  <c r="E170" i="1"/>
  <c r="Z180" i="1"/>
  <c r="E178" i="1"/>
  <c r="U186" i="1"/>
  <c r="N274" i="1"/>
  <c r="O274" i="1"/>
  <c r="P274" i="1"/>
  <c r="E182" i="1"/>
  <c r="Z224" i="1"/>
  <c r="E190" i="1"/>
  <c r="E206" i="1"/>
  <c r="E286" i="1"/>
  <c r="E301" i="1"/>
  <c r="G337" i="1"/>
  <c r="E322" i="1"/>
  <c r="L365" i="1"/>
  <c r="P408" i="1"/>
  <c r="O337" i="1"/>
  <c r="E291" i="1"/>
  <c r="E296" i="1"/>
  <c r="G276" i="1"/>
  <c r="E240" i="1"/>
  <c r="AB337" i="1"/>
  <c r="E350" i="1"/>
  <c r="T365" i="1"/>
  <c r="E222" i="1"/>
  <c r="H274" i="1"/>
  <c r="U274" i="1"/>
  <c r="E254" i="1"/>
  <c r="J337" i="1"/>
  <c r="E283" i="1"/>
  <c r="Y274" i="1"/>
  <c r="E256" i="1"/>
  <c r="AC276" i="1"/>
  <c r="I276" i="1"/>
  <c r="E309" i="1"/>
  <c r="E334" i="1"/>
  <c r="J276" i="1"/>
  <c r="K365" i="1"/>
  <c r="T408" i="1"/>
  <c r="V378" i="1"/>
  <c r="E392" i="1"/>
  <c r="E223" i="1"/>
  <c r="L274" i="1"/>
  <c r="E300" i="1"/>
  <c r="E311" i="1"/>
  <c r="H276" i="1"/>
  <c r="R337" i="1"/>
  <c r="E282" i="1"/>
  <c r="V276" i="1"/>
  <c r="E340" i="1"/>
  <c r="E335" i="1"/>
  <c r="AD365" i="1"/>
  <c r="Z276" i="1"/>
  <c r="AB276" i="1"/>
  <c r="E330" i="1"/>
  <c r="M365" i="1"/>
  <c r="K408" i="1"/>
  <c r="Q408" i="1"/>
  <c r="Y378" i="1"/>
  <c r="E341" i="1"/>
  <c r="M274" i="1"/>
  <c r="E257" i="1"/>
  <c r="W276" i="1"/>
  <c r="E294" i="1"/>
  <c r="E273" i="1"/>
  <c r="Q274" i="1"/>
  <c r="F276" i="1"/>
  <c r="E275" i="1"/>
  <c r="E276" i="1" s="1"/>
  <c r="E262" i="1"/>
  <c r="E285" i="1"/>
  <c r="E242" i="1"/>
  <c r="S274" i="1"/>
  <c r="S276" i="1"/>
  <c r="E292" i="1"/>
  <c r="E279" i="1"/>
  <c r="AE337" i="1"/>
  <c r="E299" i="1"/>
  <c r="E319" i="1"/>
  <c r="E323" i="1"/>
  <c r="AA337" i="1"/>
  <c r="U337" i="1"/>
  <c r="U372" i="1"/>
  <c r="K380" i="1"/>
  <c r="E363" i="1"/>
  <c r="E320" i="1"/>
  <c r="E316" i="1"/>
  <c r="F365" i="1"/>
  <c r="E338" i="1"/>
  <c r="AC337" i="1"/>
  <c r="G380" i="1"/>
  <c r="J380" i="1"/>
  <c r="AC380" i="1"/>
  <c r="I372" i="1"/>
  <c r="E267" i="1"/>
  <c r="X276" i="1"/>
  <c r="E295" i="1"/>
  <c r="E315" i="1"/>
  <c r="Y276" i="1"/>
  <c r="E290" i="1"/>
  <c r="Y337" i="1"/>
  <c r="E307" i="1"/>
  <c r="E270" i="1"/>
  <c r="F337" i="1"/>
  <c r="E277" i="1"/>
  <c r="E280" i="1"/>
  <c r="E302" i="1"/>
  <c r="H337" i="1"/>
  <c r="E293" i="1"/>
  <c r="E317" i="1"/>
  <c r="K276" i="1"/>
  <c r="O365" i="1"/>
  <c r="E321" i="1"/>
  <c r="U365" i="1"/>
  <c r="E327" i="1"/>
  <c r="W365" i="1"/>
  <c r="E367" i="1"/>
  <c r="J372" i="1"/>
  <c r="AB415" i="1"/>
  <c r="E407" i="1"/>
  <c r="K337" i="1"/>
  <c r="E326" i="1"/>
  <c r="Y365" i="1"/>
  <c r="E360" i="1"/>
  <c r="H365" i="1"/>
  <c r="AB408" i="1"/>
  <c r="W380" i="1"/>
  <c r="E399" i="1"/>
  <c r="Q337" i="1"/>
  <c r="E303" i="1"/>
  <c r="E304" i="1"/>
  <c r="E318" i="1"/>
  <c r="AC365" i="1"/>
  <c r="S337" i="1"/>
  <c r="E324" i="1"/>
  <c r="L276" i="1"/>
  <c r="E354" i="1"/>
  <c r="E332" i="1"/>
  <c r="L378" i="1"/>
  <c r="E362" i="1"/>
  <c r="S365" i="1"/>
  <c r="AA372" i="1"/>
  <c r="T380" i="1"/>
  <c r="P372" i="1"/>
  <c r="S408" i="1"/>
  <c r="E403" i="1"/>
  <c r="E325" i="1"/>
  <c r="E348" i="1"/>
  <c r="M337" i="1"/>
  <c r="E328" i="1"/>
  <c r="X365" i="1"/>
  <c r="X372" i="1"/>
  <c r="H408" i="1"/>
  <c r="R372" i="1"/>
  <c r="E347" i="1"/>
  <c r="P380" i="1"/>
  <c r="E331" i="1"/>
  <c r="K378" i="1"/>
  <c r="X380" i="1"/>
  <c r="E356" i="1"/>
  <c r="H372" i="1"/>
  <c r="V408" i="1"/>
  <c r="AA408" i="1"/>
  <c r="E364" i="1"/>
  <c r="E351" i="1"/>
  <c r="E386" i="1"/>
  <c r="Y372" i="1"/>
  <c r="N421" i="1"/>
  <c r="AA378" i="1"/>
  <c r="R408" i="1"/>
  <c r="AB372" i="1"/>
  <c r="I378" i="1"/>
  <c r="E383" i="1"/>
  <c r="E339" i="1"/>
  <c r="K372" i="1"/>
  <c r="V372" i="1"/>
  <c r="O408" i="1"/>
  <c r="E387" i="1"/>
  <c r="E371" i="1"/>
  <c r="Z378" i="1"/>
  <c r="E388" i="1"/>
  <c r="T372" i="1"/>
  <c r="E390" i="1"/>
  <c r="AB380" i="1"/>
  <c r="E393" i="1"/>
  <c r="W408" i="1"/>
  <c r="F372" i="1"/>
  <c r="E366" i="1"/>
  <c r="Y380" i="1"/>
  <c r="AA365" i="1"/>
  <c r="E342" i="1"/>
  <c r="E374" i="1"/>
  <c r="I365" i="1"/>
  <c r="L372" i="1"/>
  <c r="E346" i="1"/>
  <c r="G372" i="1"/>
  <c r="I408" i="1"/>
  <c r="M408" i="1"/>
  <c r="E391" i="1"/>
  <c r="AD378" i="1"/>
  <c r="I380" i="1"/>
  <c r="P378" i="1"/>
  <c r="AA380" i="1"/>
  <c r="Q365" i="1"/>
  <c r="E358" i="1"/>
  <c r="Y408" i="1"/>
  <c r="N372" i="1"/>
  <c r="E370" i="1"/>
  <c r="Z372" i="1"/>
  <c r="Z380" i="1"/>
  <c r="AD408" i="1"/>
  <c r="AA415" i="1"/>
  <c r="U421" i="1"/>
  <c r="V421" i="1"/>
  <c r="O421" i="1"/>
  <c r="I421" i="1"/>
  <c r="E417" i="1"/>
  <c r="E398" i="1"/>
  <c r="E404" i="1"/>
  <c r="AC421" i="1"/>
  <c r="AE421" i="1"/>
  <c r="Q421" i="1"/>
  <c r="E413" i="1"/>
  <c r="E395" i="1"/>
  <c r="X415" i="1"/>
  <c r="V380" i="1"/>
  <c r="S415" i="1"/>
  <c r="E420" i="1"/>
  <c r="E352" i="1"/>
  <c r="S372" i="1"/>
  <c r="W372" i="1"/>
  <c r="Q378" i="1"/>
  <c r="M380" i="1"/>
  <c r="AB365" i="1"/>
  <c r="E344" i="1"/>
  <c r="Q380" i="1"/>
  <c r="O372" i="1"/>
  <c r="E369" i="1"/>
  <c r="AC408" i="1"/>
  <c r="E353" i="1"/>
  <c r="AE372" i="1"/>
  <c r="AE378" i="1"/>
  <c r="U378" i="1"/>
  <c r="J415" i="1"/>
  <c r="O380" i="1"/>
  <c r="AD372" i="1"/>
  <c r="G378" i="1"/>
  <c r="S380" i="1"/>
  <c r="E368" i="1"/>
  <c r="E385" i="1"/>
  <c r="E355" i="1"/>
  <c r="J378" i="1"/>
  <c r="U380" i="1"/>
  <c r="AC378" i="1"/>
  <c r="AD380" i="1"/>
  <c r="G415" i="1"/>
  <c r="F415" i="1"/>
  <c r="E409" i="1"/>
  <c r="S378" i="1"/>
  <c r="J408" i="1"/>
  <c r="E389" i="1"/>
  <c r="E377" i="1"/>
  <c r="W378" i="1"/>
  <c r="N408" i="1"/>
  <c r="E349" i="1"/>
  <c r="AB378" i="1"/>
  <c r="T378" i="1"/>
  <c r="X378" i="1"/>
  <c r="L408" i="1"/>
  <c r="G408" i="1"/>
  <c r="E401" i="1"/>
  <c r="F421" i="1"/>
  <c r="E416" i="1"/>
  <c r="N415" i="1"/>
  <c r="Z365" i="1"/>
  <c r="E357" i="1"/>
  <c r="Z408" i="1"/>
  <c r="M421" i="1"/>
  <c r="W421" i="1"/>
  <c r="R421" i="1"/>
  <c r="E406" i="1"/>
  <c r="AE415" i="1"/>
  <c r="AD421" i="1"/>
  <c r="R415" i="1"/>
  <c r="Y421" i="1"/>
  <c r="E411" i="1"/>
  <c r="J365" i="1"/>
  <c r="E345" i="1"/>
  <c r="E361" i="1"/>
  <c r="AC372" i="1"/>
  <c r="H378" i="1"/>
  <c r="X408" i="1"/>
  <c r="E375" i="1"/>
  <c r="H380" i="1"/>
  <c r="E396" i="1"/>
  <c r="F378" i="1"/>
  <c r="E373" i="1"/>
  <c r="L415" i="1"/>
  <c r="T415" i="1"/>
  <c r="S421" i="1"/>
  <c r="R365" i="1"/>
  <c r="E343" i="1"/>
  <c r="E359" i="1"/>
  <c r="R378" i="1"/>
  <c r="E382" i="1"/>
  <c r="M372" i="1"/>
  <c r="R380" i="1"/>
  <c r="O378" i="1"/>
  <c r="E394" i="1"/>
  <c r="E379" i="1"/>
  <c r="E380" i="1" s="1"/>
  <c r="F380" i="1"/>
  <c r="T421" i="1"/>
  <c r="I415" i="1"/>
  <c r="E414" i="1"/>
  <c r="X421" i="1"/>
  <c r="M415" i="1"/>
  <c r="AA421" i="1"/>
  <c r="K415" i="1"/>
  <c r="AB421" i="1"/>
  <c r="Y415" i="1"/>
  <c r="Z415" i="1"/>
  <c r="E412" i="1"/>
  <c r="H421" i="1"/>
  <c r="U415" i="1"/>
  <c r="V415" i="1"/>
  <c r="L380" i="1"/>
  <c r="E397" i="1"/>
  <c r="P415" i="1"/>
  <c r="AE408" i="1"/>
  <c r="O415" i="1"/>
  <c r="E410" i="1"/>
  <c r="P421" i="1"/>
  <c r="AC415" i="1"/>
  <c r="J421" i="1"/>
  <c r="AD415" i="1"/>
  <c r="E405" i="1"/>
  <c r="E400" i="1"/>
  <c r="Q372" i="1"/>
  <c r="AE380" i="1"/>
  <c r="H415" i="1"/>
  <c r="M378" i="1"/>
  <c r="N380" i="1"/>
  <c r="W415" i="1"/>
  <c r="E402" i="1"/>
  <c r="L421" i="1"/>
  <c r="Q415" i="1"/>
  <c r="E418" i="1"/>
  <c r="G421" i="1"/>
  <c r="Z421" i="1"/>
  <c r="E419" i="1"/>
  <c r="K421" i="1"/>
  <c r="E16" i="1"/>
  <c r="J12" i="1"/>
  <c r="J13" i="1" s="1"/>
  <c r="K19" i="1"/>
  <c r="S19" i="1"/>
  <c r="AA19" i="1"/>
  <c r="I19" i="1"/>
  <c r="Q19" i="1"/>
  <c r="Y19" i="1"/>
  <c r="G12" i="1"/>
  <c r="G13" i="1" s="1"/>
  <c r="O12" i="1"/>
  <c r="O13" i="1" s="1"/>
  <c r="W12" i="1"/>
  <c r="W13" i="1" s="1"/>
  <c r="AE12" i="1"/>
  <c r="AE13" i="1" s="1"/>
  <c r="W19" i="1"/>
  <c r="F237" i="1"/>
  <c r="N237" i="1"/>
  <c r="AD237" i="1"/>
  <c r="L12" i="1"/>
  <c r="L13" i="1" s="1"/>
  <c r="AB12" i="1"/>
  <c r="AB13" i="1" s="1"/>
  <c r="E10" i="1"/>
  <c r="N19" i="1"/>
  <c r="M12" i="1"/>
  <c r="M13" i="1" s="1"/>
  <c r="T12" i="1"/>
  <c r="T13" i="1" s="1"/>
  <c r="G19" i="1"/>
  <c r="O19" i="1"/>
  <c r="AE19" i="1"/>
  <c r="F232" i="1"/>
  <c r="N232" i="1"/>
  <c r="V232" i="1"/>
  <c r="AD232" i="1"/>
  <c r="Z232" i="1"/>
  <c r="E236" i="1"/>
  <c r="K12" i="1"/>
  <c r="K13" i="1" s="1"/>
  <c r="S12" i="1"/>
  <c r="S13" i="1" s="1"/>
  <c r="AA12" i="1"/>
  <c r="AA13" i="1" s="1"/>
  <c r="O232" i="1"/>
  <c r="AE232" i="1"/>
  <c r="AC232" i="1"/>
  <c r="AA232" i="1"/>
  <c r="L237" i="1"/>
  <c r="T237" i="1"/>
  <c r="P232" i="1"/>
  <c r="X232" i="1"/>
  <c r="E230" i="1"/>
  <c r="AC12" i="1"/>
  <c r="AC13" i="1" s="1"/>
  <c r="I232" i="1"/>
  <c r="Q232" i="1"/>
  <c r="Y232" i="1"/>
  <c r="E238" i="1"/>
  <c r="E180" i="1"/>
  <c r="X423" i="1" l="1"/>
  <c r="J423" i="1"/>
  <c r="K423" i="1"/>
  <c r="E174" i="1"/>
  <c r="E19" i="1"/>
  <c r="M423" i="1"/>
  <c r="R423" i="1"/>
  <c r="U423" i="1"/>
  <c r="Y423" i="1"/>
  <c r="S423" i="1"/>
  <c r="AC423" i="1"/>
  <c r="H423" i="1"/>
  <c r="AD423" i="1"/>
  <c r="G422" i="1"/>
  <c r="N422" i="1"/>
  <c r="E135" i="1"/>
  <c r="E421" i="1"/>
  <c r="E186" i="1"/>
  <c r="V423" i="1"/>
  <c r="O423" i="1"/>
  <c r="P423" i="1"/>
  <c r="I423" i="1"/>
  <c r="Z423" i="1"/>
  <c r="W422" i="1"/>
  <c r="N423" i="1"/>
  <c r="AA423" i="1"/>
  <c r="AA422" i="1"/>
  <c r="E274" i="1"/>
  <c r="E108" i="1"/>
  <c r="AC225" i="1"/>
  <c r="AC226" i="1" s="1"/>
  <c r="AC227" i="1" s="1"/>
  <c r="AC244" i="1" s="1"/>
  <c r="X225" i="1"/>
  <c r="X226" i="1" s="1"/>
  <c r="X227" i="1" s="1"/>
  <c r="X244" i="1" s="1"/>
  <c r="G423" i="1"/>
  <c r="E372" i="1"/>
  <c r="W423" i="1"/>
  <c r="E337" i="1"/>
  <c r="E168" i="1"/>
  <c r="F423" i="1"/>
  <c r="AB423" i="1"/>
  <c r="L423" i="1"/>
  <c r="E224" i="1"/>
  <c r="E365" i="1"/>
  <c r="E378" i="1"/>
  <c r="T423" i="1"/>
  <c r="E408" i="1"/>
  <c r="E162" i="1"/>
  <c r="Q423" i="1"/>
  <c r="U422" i="1"/>
  <c r="AE423" i="1"/>
  <c r="AA225" i="1"/>
  <c r="AA226" i="1" s="1"/>
  <c r="AA227" i="1" s="1"/>
  <c r="AA244" i="1" s="1"/>
  <c r="I225" i="1"/>
  <c r="I226" i="1" s="1"/>
  <c r="I227" i="1" s="1"/>
  <c r="I244" i="1" s="1"/>
  <c r="AE225" i="1"/>
  <c r="AE226" i="1" s="1"/>
  <c r="AE227" i="1" s="1"/>
  <c r="AE244" i="1" s="1"/>
  <c r="U225" i="1"/>
  <c r="U226" i="1" s="1"/>
  <c r="U227" i="1" s="1"/>
  <c r="U244" i="1" s="1"/>
  <c r="E43" i="1"/>
  <c r="I422" i="1"/>
  <c r="M225" i="1"/>
  <c r="M226" i="1" s="1"/>
  <c r="M227" i="1" s="1"/>
  <c r="M244" i="1" s="1"/>
  <c r="H225" i="1"/>
  <c r="H226" i="1" s="1"/>
  <c r="H227" i="1" s="1"/>
  <c r="H244" i="1" s="1"/>
  <c r="V225" i="1"/>
  <c r="V226" i="1" s="1"/>
  <c r="V227" i="1" s="1"/>
  <c r="V244" i="1" s="1"/>
  <c r="Y225" i="1"/>
  <c r="Y226" i="1" s="1"/>
  <c r="Y227" i="1" s="1"/>
  <c r="Y244" i="1" s="1"/>
  <c r="AB225" i="1"/>
  <c r="AB226" i="1" s="1"/>
  <c r="AB227" i="1" s="1"/>
  <c r="AB244" i="1" s="1"/>
  <c r="V422" i="1"/>
  <c r="AB422" i="1"/>
  <c r="N225" i="1"/>
  <c r="N226" i="1" s="1"/>
  <c r="N227" i="1" s="1"/>
  <c r="N244" i="1" s="1"/>
  <c r="P225" i="1"/>
  <c r="P226" i="1" s="1"/>
  <c r="P227" i="1" s="1"/>
  <c r="P244" i="1" s="1"/>
  <c r="L225" i="1"/>
  <c r="L226" i="1" s="1"/>
  <c r="L227" i="1" s="1"/>
  <c r="L244" i="1" s="1"/>
  <c r="R422" i="1"/>
  <c r="L422" i="1"/>
  <c r="X422" i="1"/>
  <c r="Y422" i="1"/>
  <c r="T422" i="1"/>
  <c r="F422" i="1"/>
  <c r="G225" i="1"/>
  <c r="G226" i="1" s="1"/>
  <c r="G227" i="1" s="1"/>
  <c r="G244" i="1" s="1"/>
  <c r="S225" i="1"/>
  <c r="S226" i="1" s="1"/>
  <c r="S227" i="1" s="1"/>
  <c r="S244" i="1" s="1"/>
  <c r="AD225" i="1"/>
  <c r="AD226" i="1" s="1"/>
  <c r="AD227" i="1" s="1"/>
  <c r="AD244" i="1" s="1"/>
  <c r="E415" i="1"/>
  <c r="AD422" i="1"/>
  <c r="E232" i="1"/>
  <c r="Z422" i="1"/>
  <c r="AC422" i="1"/>
  <c r="K422" i="1"/>
  <c r="H422" i="1"/>
  <c r="P422" i="1"/>
  <c r="Q225" i="1"/>
  <c r="Q226" i="1" s="1"/>
  <c r="Q227" i="1" s="1"/>
  <c r="Q244" i="1" s="1"/>
  <c r="F225" i="1"/>
  <c r="F226" i="1" s="1"/>
  <c r="F227" i="1" s="1"/>
  <c r="T225" i="1"/>
  <c r="T226" i="1" s="1"/>
  <c r="T227" i="1" s="1"/>
  <c r="T244" i="1" s="1"/>
  <c r="J225" i="1"/>
  <c r="J226" i="1" s="1"/>
  <c r="J227" i="1" s="1"/>
  <c r="J244" i="1" s="1"/>
  <c r="R225" i="1"/>
  <c r="R226" i="1" s="1"/>
  <c r="R227" i="1" s="1"/>
  <c r="R244" i="1" s="1"/>
  <c r="W225" i="1"/>
  <c r="W226" i="1" s="1"/>
  <c r="W227" i="1" s="1"/>
  <c r="W244" i="1" s="1"/>
  <c r="E12" i="1"/>
  <c r="E13" i="1" s="1"/>
  <c r="AE422" i="1"/>
  <c r="S422" i="1"/>
  <c r="M422" i="1"/>
  <c r="J422" i="1"/>
  <c r="O422" i="1"/>
  <c r="Q422" i="1"/>
  <c r="Z225" i="1"/>
  <c r="Z226" i="1" s="1"/>
  <c r="Z227" i="1" s="1"/>
  <c r="Z244" i="1" s="1"/>
  <c r="K225" i="1"/>
  <c r="K226" i="1" s="1"/>
  <c r="K227" i="1" s="1"/>
  <c r="K244" i="1" s="1"/>
  <c r="O225" i="1"/>
  <c r="O226" i="1" s="1"/>
  <c r="O227" i="1" s="1"/>
  <c r="O244" i="1" s="1"/>
  <c r="E422" i="1" l="1"/>
  <c r="E423" i="1"/>
  <c r="E225" i="1"/>
  <c r="E226" i="1"/>
  <c r="E227" i="1"/>
  <c r="F244" i="1"/>
  <c r="E244" i="1" s="1"/>
  <c r="E424" i="1" l="1"/>
</calcChain>
</file>

<file path=xl/sharedStrings.xml><?xml version="1.0" encoding="utf-8"?>
<sst xmlns="http://schemas.openxmlformats.org/spreadsheetml/2006/main" count="1214" uniqueCount="413">
  <si>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</si>
  <si>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2021 - June 2021</t>
    </r>
  </si>
  <si>
    <r>
      <t>ROPS Redevelopment Property Tax Trust Fund (RPTTF) Allocation Cycle:</t>
    </r>
    <r>
      <rPr>
        <sz val="10"/>
        <rFont val="Arial"/>
        <family val="2"/>
      </rPr>
      <t xml:space="preserve"> 20-21B</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</si>
  <si>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</si>
  <si>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</si>
  <si>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</si>
  <si>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</si>
  <si>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</si>
  <si>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</si>
  <si>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</si>
  <si>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</si>
  <si>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</si>
  <si>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</si>
  <si>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</si>
  <si>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</si>
  <si>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</si>
  <si>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</si>
  <si>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</si>
  <si>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</si>
  <si>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</si>
  <si>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</si>
  <si>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</si>
  <si>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</si>
  <si>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</si>
  <si>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</si>
  <si>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</si>
  <si>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</si>
  <si>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</si>
  <si>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</si>
  <si>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</si>
  <si>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</si>
  <si>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</si>
  <si>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</si>
  <si>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</si>
  <si>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</si>
  <si>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</si>
  <si>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</si>
  <si>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</si>
  <si>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</si>
  <si>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</si>
  <si>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</si>
  <si>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</si>
  <si>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</si>
  <si>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</si>
  <si>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</si>
  <si>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</si>
  <si>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</si>
  <si>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</si>
  <si>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</si>
  <si>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</si>
  <si>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</si>
  <si>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</si>
  <si>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</si>
  <si>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</si>
  <si>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</si>
  <si>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</si>
  <si>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</si>
  <si>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</si>
  <si>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</si>
  <si>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</si>
  <si>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</si>
  <si>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</si>
  <si>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</si>
  <si>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</si>
  <si>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</si>
  <si>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</si>
  <si>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</si>
  <si>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</si>
  <si>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</si>
  <si>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</si>
  <si>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</si>
  <si>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</si>
  <si>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</si>
  <si>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</si>
  <si>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</si>
  <si>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</si>
  <si>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</si>
  <si>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</si>
  <si>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</si>
  <si>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</si>
  <si>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</si>
  <si>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</si>
  <si>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</si>
  <si>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</si>
  <si>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</si>
  <si>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</si>
  <si>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</si>
  <si>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</si>
  <si>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</si>
  <si>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</si>
  <si>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</si>
  <si>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</si>
  <si>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</si>
  <si>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</si>
  <si>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</si>
  <si>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</si>
  <si>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</si>
  <si>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</si>
  <si>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</si>
  <si>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</si>
  <si>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</si>
  <si>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</si>
  <si>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</si>
  <si>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</si>
  <si>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</si>
  <si>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</si>
  <si>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</si>
  <si>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</si>
  <si>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</si>
  <si>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</si>
  <si>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</si>
  <si>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</si>
  <si>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</si>
  <si>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</si>
  <si>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</si>
  <si>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</si>
  <si>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</si>
  <si>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</si>
  <si>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</si>
  <si>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</si>
  <si>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</si>
  <si>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</si>
  <si>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</si>
  <si>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</si>
  <si>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</si>
  <si>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</si>
  <si>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</si>
  <si>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</si>
  <si>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</si>
  <si>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</si>
  <si>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</si>
  <si>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</si>
  <si>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</si>
  <si>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</si>
  <si>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</si>
  <si>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</si>
  <si>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</si>
  <si>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</si>
  <si>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</si>
  <si>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</si>
  <si>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</si>
  <si>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</si>
  <si>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</si>
  <si>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</si>
  <si>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</si>
  <si>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</si>
  <si>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</si>
  <si>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</si>
  <si>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</si>
  <si>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</si>
  <si>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</si>
  <si>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</si>
  <si>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</si>
  <si>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</si>
  <si>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</si>
  <si>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</si>
  <si>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</si>
  <si>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</si>
  <si>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</si>
  <si>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</si>
  <si>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</si>
  <si>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</si>
  <si>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</si>
  <si>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</si>
  <si>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</si>
  <si>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</si>
  <si>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</si>
  <si>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</si>
  <si>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</si>
  <si>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</si>
  <si>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</si>
  <si>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</si>
  <si>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</si>
  <si>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</si>
  <si>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</si>
  <si>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</si>
  <si>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</si>
  <si>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</si>
  <si>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</si>
  <si>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</si>
  <si>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</si>
  <si>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</si>
  <si>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</si>
  <si>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</si>
  <si>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</si>
  <si>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</si>
  <si>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</si>
  <si>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</si>
  <si>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</si>
  <si>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</si>
  <si>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</si>
  <si>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</si>
  <si>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</si>
  <si>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</si>
  <si>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</si>
  <si>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</si>
  <si>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</si>
  <si>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</si>
  <si>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</si>
  <si>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</si>
  <si>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</si>
  <si>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</si>
  <si>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</si>
  <si>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</si>
  <si>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</si>
  <si>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</si>
  <si>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</si>
  <si>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</si>
  <si>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</si>
  <si>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</si>
  <si>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</si>
  <si>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</si>
  <si>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</si>
  <si>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</si>
  <si>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</si>
  <si>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</si>
  <si>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</si>
  <si>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</si>
  <si>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</si>
  <si>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</si>
  <si>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</si>
  <si>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</si>
  <si>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</si>
  <si>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</si>
  <si>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</si>
  <si>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</si>
  <si>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</si>
  <si>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</si>
  <si>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</si>
  <si>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</si>
  <si>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</si>
  <si>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</si>
  <si>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</si>
  <si>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</si>
  <si>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</si>
  <si>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</si>
  <si>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</si>
  <si>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</si>
  <si>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r>
      <t xml:space="preserve">    Insufficient RPTTF in "A" Period for Finance Approved RPTTF Funded in "B" Period
    </t>
    </r>
    <r>
      <rPr>
        <b/>
        <i/>
        <sz val="8"/>
        <rFont val="Arial"/>
        <family val="2"/>
      </rPr>
      <t xml:space="preserve">(See line 36 in "A" ROPS) </t>
    </r>
  </si>
  <si>
    <t>Total CAC Distributed RPTTF for SA EOs (sum of lines 34 - 36)</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</si>
  <si>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</si>
  <si>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37 minus 38)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</si>
  <si>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</si>
  <si>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</si>
  <si>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</si>
  <si>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</si>
  <si>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</si>
  <si>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</si>
  <si>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</si>
  <si>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</si>
  <si>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</si>
  <si>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</si>
  <si>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</si>
  <si>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</si>
  <si>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</si>
  <si>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</si>
  <si>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</si>
  <si>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</si>
  <si>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</si>
  <si>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</si>
  <si>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</si>
  <si>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</si>
  <si>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</si>
  <si>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</si>
  <si>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</si>
  <si>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48 - 50)</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</si>
  <si>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</si>
  <si>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</si>
  <si>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</si>
  <si>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</si>
  <si>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</si>
  <si>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</si>
  <si>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</si>
  <si>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</si>
  <si>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</si>
  <si>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</si>
  <si>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41 - 47) - </t>
    </r>
    <r>
      <rPr>
        <sz val="10"/>
        <rFont val="Arial"/>
        <family val="2"/>
      </rPr>
      <t>Total residual distributions must equal the total residual balance as shown on line 39.</t>
    </r>
  </si>
  <si>
    <t>Total Residual Distributions to K-14 Schools (sum of lines 44 - 47):</t>
  </si>
  <si>
    <t>Percentage of Residual Distributions to K-14 Schools</t>
  </si>
  <si>
    <t>*</t>
  </si>
  <si>
    <t>**</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</si>
  <si>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</si>
  <si>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</si>
  <si>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</si>
  <si>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</si>
  <si>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</si>
  <si>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</si>
  <si>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</si>
  <si>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</si>
  <si>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</si>
  <si>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</si>
  <si>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</si>
  <si>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</si>
  <si>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</si>
  <si>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</si>
  <si>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</si>
  <si>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</si>
  <si>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</si>
  <si>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</si>
  <si>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</si>
  <si>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</si>
  <si>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</si>
  <si>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</si>
  <si>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</si>
  <si>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</si>
  <si>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</si>
  <si>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</si>
  <si>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</si>
  <si>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</si>
  <si>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</si>
  <si>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</si>
  <si>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</si>
  <si>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</si>
  <si>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</si>
  <si>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</si>
  <si>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</si>
  <si>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</si>
  <si>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</si>
  <si>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</si>
  <si>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</si>
  <si>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</si>
  <si>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</si>
  <si>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</si>
  <si>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</si>
  <si>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</si>
  <si>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</si>
  <si>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</si>
  <si>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</si>
  <si>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</si>
  <si>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</si>
  <si>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</si>
  <si>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</si>
  <si>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</si>
  <si>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</si>
  <si>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</si>
  <si>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</si>
  <si>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</si>
  <si>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</si>
  <si>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</si>
  <si>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</si>
  <si>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</si>
  <si>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</si>
  <si>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</si>
  <si>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</si>
  <si>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</si>
  <si>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</si>
  <si>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</si>
  <si>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</si>
  <si>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</si>
  <si>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</si>
  <si>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</si>
  <si>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</si>
  <si>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</si>
  <si>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</si>
  <si>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</si>
  <si>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</si>
  <si>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</si>
  <si>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</si>
  <si>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</si>
  <si>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</si>
  <si>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</si>
  <si>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</si>
  <si>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</si>
  <si>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</si>
  <si>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</si>
  <si>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</si>
  <si>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</si>
  <si>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</si>
  <si>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</si>
  <si>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</si>
  <si>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</si>
  <si>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</si>
  <si>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</si>
  <si>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</si>
  <si>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</si>
  <si>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</si>
  <si>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</si>
  <si>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</si>
  <si>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</si>
  <si>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</si>
  <si>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</si>
  <si>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</si>
  <si>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</si>
  <si>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</si>
  <si>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</si>
  <si>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</si>
  <si>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</si>
  <si>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</si>
  <si>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</si>
  <si>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</si>
  <si>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</si>
  <si>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</si>
  <si>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</si>
  <si>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</si>
  <si>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</si>
  <si>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</si>
  <si>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</si>
  <si>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</si>
  <si>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</si>
  <si>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</si>
  <si>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</si>
  <si>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</si>
  <si>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</si>
  <si>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</si>
  <si>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</si>
  <si>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</si>
  <si>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</si>
  <si>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</si>
  <si>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</si>
  <si>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</si>
  <si>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</si>
  <si>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</si>
  <si>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t xml:space="preserve">Comments: * </t>
    </r>
    <r>
      <rPr>
        <sz val="10"/>
        <rFont val="Arial"/>
        <family val="2"/>
      </rPr>
      <t xml:space="preserve">Adjusted to include the additional ROPS payment made in 20-21 A.       </t>
    </r>
    <r>
      <rPr>
        <sz val="10"/>
        <color rgb="FFFF0000"/>
        <rFont val="Arial"/>
        <family val="2"/>
      </rPr>
      <t xml:space="preserve">                                                
**</t>
    </r>
    <r>
      <rPr>
        <sz val="10"/>
        <rFont val="Arial"/>
        <family val="2"/>
      </rPr>
      <t>Per court order,ROPS were reduced by $1,402,400 and distributed as residual.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</si>
</sst>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b/>
      <i/>
      <sz val="8"/>
      <name val="Arial"/>
      <family val="2"/>
    </font>
    <font>
      <sz val="10"/>
      <color rgb="FFFF0000"/>
      <name val="Arial"/>
      <family val="2"/>
    </font>
    <font>
      <sz val="10"/>
      <color rgb="FFC00000"/>
      <name val="Arial"/>
      <family val="2"/>
    </font>
    <font>
      <sz val="12"/>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43"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0"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0" applyNumberFormat="1" applyFont="1" applyFill="1" applyBorder="1" applyAlignment="1"/>
    <xf numFmtId="0" fontId="6" fillId="0" borderId="4" xfId="0" applyFont="1" applyFill="1" applyBorder="1" applyAlignment="1"/>
    <xf numFmtId="41" fontId="4" fillId="0" borderId="0" xfId="0" applyNumberFormat="1" applyFont="1" applyFill="1" applyBorder="1" applyAlignment="1"/>
    <xf numFmtId="0" fontId="4" fillId="0" borderId="0" xfId="0" applyFont="1" applyFill="1" applyAlignment="1">
      <alignment horizontal="left" wrapText="1" indent="2"/>
    </xf>
    <xf numFmtId="41" fontId="9" fillId="0" borderId="0" xfId="0" applyNumberFormat="1" applyFont="1"/>
    <xf numFmtId="41" fontId="4" fillId="4" borderId="0" xfId="0" applyNumberFormat="1" applyFont="1" applyFill="1" applyBorder="1" applyAlignment="1"/>
    <xf numFmtId="0" fontId="4" fillId="0" borderId="0" xfId="0" applyFont="1" applyFill="1" applyAlignment="1">
      <alignment horizontal="left"/>
    </xf>
    <xf numFmtId="41" fontId="4" fillId="5" borderId="2" xfId="0" applyNumberFormat="1" applyFont="1" applyFill="1" applyBorder="1" applyAlignment="1"/>
    <xf numFmtId="0" fontId="6" fillId="0" borderId="0" xfId="0" applyFont="1" applyFill="1" applyAlignment="1">
      <alignment wrapText="1"/>
    </xf>
    <xf numFmtId="165" fontId="4" fillId="0" borderId="0" xfId="0" applyNumberFormat="1" applyFont="1" applyFill="1" applyBorder="1" applyAlignment="1"/>
    <xf numFmtId="43" fontId="3" fillId="0" borderId="0" xfId="0" applyFont="1" applyFill="1" applyAlignment="1">
      <alignment wrapText="1"/>
    </xf>
    <xf numFmtId="41" fontId="4" fillId="3" borderId="3" xfId="0" applyNumberFormat="1" applyFont="1" applyFill="1" applyBorder="1" applyAlignment="1"/>
    <xf numFmtId="41" fontId="6" fillId="3" borderId="3" xfId="0" applyNumberFormat="1" applyFont="1" applyFill="1" applyBorder="1" applyAlignment="1"/>
    <xf numFmtId="0" fontId="6" fillId="6" borderId="2" xfId="0" applyFont="1" applyFill="1" applyBorder="1" applyAlignment="1">
      <alignment horizontal="left" wrapText="1"/>
    </xf>
    <xf numFmtId="41" fontId="6" fillId="6" borderId="2" xfId="0" applyNumberFormat="1" applyFont="1" applyFill="1" applyBorder="1" applyAlignment="1"/>
    <xf numFmtId="41" fontId="4" fillId="0" borderId="0" xfId="0" applyNumberFormat="1" applyFont="1" applyFill="1" applyAlignment="1">
      <alignment horizontal="left" wrapText="1"/>
    </xf>
    <xf numFmtId="0" fontId="4" fillId="7" borderId="0" xfId="0" applyFont="1" applyFill="1" applyAlignment="1">
      <alignment horizontal="left" wrapText="1"/>
    </xf>
    <xf numFmtId="41" fontId="4" fillId="7" borderId="2" xfId="0" applyNumberFormat="1" applyFont="1" applyFill="1" applyBorder="1" applyAlignment="1"/>
    <xf numFmtId="164" fontId="3" fillId="0" borderId="0" xfId="0" applyNumberFormat="1" applyFont="1" applyAlignment="1">
      <alignment horizontal="left"/>
    </xf>
    <xf numFmtId="164" fontId="4" fillId="0" borderId="0" xfId="0" applyNumberFormat="1" applyFont="1" applyFill="1" applyAlignment="1">
      <alignment horizontal="left" wrapText="1" indent="2"/>
    </xf>
    <xf numFmtId="164" fontId="4" fillId="0" borderId="0" xfId="0"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0" applyNumberFormat="1" applyFont="1" applyAlignment="1"/>
    <xf numFmtId="0" fontId="4" fillId="8" borderId="0" xfId="0" applyFont="1" applyFill="1" applyAlignment="1">
      <alignment wrapText="1"/>
    </xf>
    <xf numFmtId="41" fontId="6" fillId="8" borderId="2" xfId="0" applyNumberFormat="1" applyFont="1" applyFill="1" applyBorder="1" applyAlignment="1"/>
    <xf numFmtId="41" fontId="4" fillId="8" borderId="0" xfId="0" applyNumberFormat="1" applyFont="1" applyFill="1" applyAlignment="1">
      <alignment horizontal="left" wrapText="1"/>
    </xf>
    <xf numFmtId="41" fontId="6" fillId="6" borderId="3" xfId="0" applyNumberFormat="1" applyFont="1" applyFill="1" applyBorder="1" applyAlignment="1"/>
    <xf numFmtId="0" fontId="4" fillId="5" borderId="0" xfId="0" applyFont="1" applyFill="1" applyBorder="1" applyAlignment="1">
      <alignment vertical="center" wrapText="1"/>
    </xf>
    <xf numFmtId="41" fontId="6" fillId="5" borderId="2" xfId="0"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0" applyNumberFormat="1" applyFont="1" applyFill="1" applyBorder="1" applyAlignment="1"/>
    <xf numFmtId="43" fontId="3" fillId="0" borderId="0" xfId="0" applyFont="1" applyFill="1" applyBorder="1" applyAlignment="1"/>
    <xf numFmtId="43" fontId="3" fillId="0" borderId="0" xfId="0" applyFont="1" applyAlignment="1"/>
    <xf numFmtId="0" fontId="6" fillId="9" borderId="2" xfId="0" applyFont="1" applyFill="1" applyBorder="1" applyAlignment="1">
      <alignment wrapText="1"/>
    </xf>
    <xf numFmtId="41" fontId="6" fillId="9" borderId="2" xfId="0"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0" applyNumberFormat="1" applyFont="1" applyFill="1" applyBorder="1" applyAlignment="1"/>
    <xf numFmtId="0" fontId="4" fillId="0" borderId="0" xfId="0" applyFont="1" applyFill="1" applyAlignment="1">
      <alignment horizontal="left" indent="4"/>
    </xf>
    <xf numFmtId="0" fontId="6" fillId="9" borderId="3" xfId="0" applyNumberFormat="1" applyFont="1" applyFill="1" applyBorder="1" applyAlignment="1">
      <alignment wrapText="1"/>
    </xf>
    <xf numFmtId="41" fontId="6" fillId="9" borderId="3" xfId="0" applyNumberFormat="1" applyFont="1" applyFill="1" applyBorder="1" applyAlignment="1"/>
    <xf numFmtId="0" fontId="2" fillId="0" borderId="0" xfId="0" applyFont="1" applyAlignment="1">
      <alignment horizontal="center" vertical="center"/>
    </xf>
    <xf numFmtId="41" fontId="4" fillId="10" borderId="0" xfId="0" applyNumberFormat="1" applyFont="1" applyFill="1" applyBorder="1" applyAlignment="1"/>
    <xf numFmtId="0" fontId="4" fillId="0" borderId="0" xfId="0" applyFont="1" applyFill="1" applyBorder="1" applyAlignment="1">
      <alignment horizontal="left" wrapText="1" indent="2"/>
    </xf>
    <xf numFmtId="166" fontId="4" fillId="10" borderId="2" xfId="0" applyNumberFormat="1" applyFont="1" applyFill="1" applyBorder="1" applyAlignment="1"/>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xf numFmtId="0" fontId="2" fillId="0" borderId="0" xfId="0" applyFont="1" applyAlignment="1">
      <alignment horizontal="center" vertical="top"/>
    </xf>
    <xf numFmtId="0" fontId="3" fillId="0" borderId="0" xfId="0" applyFont="1" applyAlignment="1">
      <alignment horizontal="center" vertical="top"/>
    </xf>
    <xf numFmtId="0" fontId="11" fillId="0" borderId="0" xfId="0" applyFont="1" applyFill="1" applyBorder="1" applyAlignment="1">
      <alignment horizontal="left" vertical="top" wrapText="1"/>
    </xf>
    <xf numFmtId="41" fontId="12" fillId="0" borderId="0" xfId="0" applyNumberFormat="1" applyFont="1" applyFill="1" applyBorder="1" applyAlignment="1">
      <alignment horizontal="center" vertical="top"/>
    </xf>
    <xf numFmtId="0" fontId="13" fillId="0" borderId="0"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13" fillId="0" borderId="0" xfId="0" applyNumberFormat="1" applyFont="1" applyFill="1" applyBorder="1" applyAlignment="1">
      <alignment horizontal="center" vertical="top" wrapText="1"/>
    </xf>
    <xf numFmtId="0" fontId="4" fillId="0" borderId="0" xfId="0" applyFont="1" applyAlignment="1">
      <alignment horizontal="center" vertical="top"/>
    </xf>
    <xf numFmtId="43" fontId="4" fillId="0" borderId="0" xfId="0" applyFont="1" applyAlignment="1">
      <alignment horizontal="center"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5"/>
  <sheetViews>
    <sheetView tabSelected="1" view="pageBreakPreview" zoomScaleNormal="100" zoomScaleSheetLayoutView="100" workbookViewId="0">
      <pane xSplit="5" ySplit="7" topLeftCell="F8" activePane="bottomRight" state="frozen"/>
      <selection pane="topRight" activeCell="F1" sqref="F1"/>
      <selection pane="bottomLeft" activeCell="A8" sqref="A8"/>
      <selection pane="bottomRight" activeCell="F430" sqref="F430"/>
    </sheetView>
  </sheetViews>
  <sheetFormatPr defaultColWidth="9.140625" defaultRowHeight="12.75" outlineLevelRow="2" x14ac:dyDescent="0.2"/>
  <cols>
    <col min="1" max="1" width="6.42578125" style="1" customWidth="1"/>
    <col min="2" max="2" width="17.85546875" style="2" hidden="1" customWidth="1"/>
    <col min="3" max="3" width="9.28515625" style="2" customWidth="1"/>
    <col min="4" max="4" width="100" style="73" customWidth="1"/>
    <col min="5" max="5" width="18.7109375" style="72" customWidth="1"/>
    <col min="6" max="11" width="16.5703125" style="74" customWidth="1"/>
    <col min="12" max="20" width="16.42578125" style="74" customWidth="1"/>
    <col min="21" max="21" width="20.7109375" style="74" bestFit="1" customWidth="1"/>
    <col min="22" max="23" width="16.42578125" style="74" customWidth="1"/>
    <col min="24" max="24" width="23.140625" style="74" bestFit="1" customWidth="1"/>
    <col min="25" max="25" width="19.28515625" style="74" bestFit="1" customWidth="1"/>
    <col min="26" max="26" width="18.7109375" style="74" customWidth="1"/>
    <col min="27" max="31" width="16.42578125" style="74" customWidth="1"/>
    <col min="32" max="32" width="9.140625" style="4"/>
    <col min="33" max="33" width="15" style="5" bestFit="1" customWidth="1"/>
    <col min="34" max="16384" width="9.140625" style="4"/>
  </cols>
  <sheetData>
    <row r="1" spans="1:31" ht="28.5" customHeight="1" x14ac:dyDescent="0.2">
      <c r="D1" s="3"/>
      <c r="E1" s="75" t="s">
        <v>0</v>
      </c>
      <c r="F1" s="75"/>
      <c r="G1" s="75"/>
      <c r="H1" s="75"/>
      <c r="I1" s="75"/>
      <c r="J1" s="75"/>
      <c r="K1" s="75"/>
      <c r="L1" s="75"/>
      <c r="M1" s="75"/>
      <c r="N1" s="75"/>
      <c r="O1" s="75"/>
      <c r="P1" s="75"/>
      <c r="Q1" s="75"/>
      <c r="R1" s="75"/>
      <c r="S1" s="4"/>
      <c r="T1" s="4"/>
      <c r="U1" s="4"/>
      <c r="V1" s="4"/>
      <c r="W1" s="4"/>
      <c r="X1" s="4"/>
      <c r="Y1" s="4"/>
      <c r="Z1" s="4"/>
      <c r="AA1" s="4"/>
      <c r="AB1" s="4"/>
      <c r="AC1" s="4"/>
      <c r="AD1" s="4"/>
      <c r="AE1" s="4"/>
    </row>
    <row r="2" spans="1:31"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7" t="s">
        <v>3</v>
      </c>
      <c r="E4" s="7"/>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
      <c r="A5" s="8"/>
      <c r="B5" s="9"/>
      <c r="C5" s="9"/>
      <c r="D5" s="10"/>
      <c r="E5" s="10"/>
      <c r="F5" s="11" t="s">
        <v>4</v>
      </c>
      <c r="G5" s="11" t="s">
        <v>5</v>
      </c>
      <c r="H5" s="11" t="s">
        <v>6</v>
      </c>
      <c r="I5" s="11" t="s">
        <v>7</v>
      </c>
      <c r="J5" s="11" t="s">
        <v>8</v>
      </c>
      <c r="K5" s="11" t="s">
        <v>9</v>
      </c>
      <c r="L5" s="11" t="s">
        <v>10</v>
      </c>
      <c r="M5" s="11" t="s">
        <v>11</v>
      </c>
      <c r="N5" s="11" t="s">
        <v>12</v>
      </c>
      <c r="O5" s="11" t="s">
        <v>13</v>
      </c>
      <c r="P5" s="11" t="s">
        <v>14</v>
      </c>
      <c r="Q5" s="11" t="s">
        <v>15</v>
      </c>
      <c r="R5" s="11" t="s">
        <v>16</v>
      </c>
      <c r="S5" s="11" t="s">
        <v>17</v>
      </c>
      <c r="T5" s="11" t="s">
        <v>18</v>
      </c>
      <c r="U5" s="11" t="s">
        <v>19</v>
      </c>
      <c r="V5" s="11" t="s">
        <v>20</v>
      </c>
      <c r="W5" s="11" t="s">
        <v>21</v>
      </c>
      <c r="X5" s="11" t="s">
        <v>22</v>
      </c>
      <c r="Y5" s="11" t="s">
        <v>23</v>
      </c>
      <c r="Z5" s="11" t="s">
        <v>24</v>
      </c>
      <c r="AA5" s="11" t="s">
        <v>25</v>
      </c>
      <c r="AB5" s="11" t="s">
        <v>26</v>
      </c>
      <c r="AC5" s="11" t="s">
        <v>27</v>
      </c>
      <c r="AD5" s="11" t="s">
        <v>28</v>
      </c>
      <c r="AE5" s="11" t="s">
        <v>29</v>
      </c>
    </row>
    <row r="6" spans="1:31" ht="24.75" customHeight="1" x14ac:dyDescent="0.2">
      <c r="A6" s="12" t="s">
        <v>30</v>
      </c>
      <c r="B6" s="13"/>
      <c r="C6" s="13"/>
      <c r="D6" s="7" t="s">
        <v>31</v>
      </c>
      <c r="E6" s="1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47</v>
      </c>
      <c r="U6" s="15" t="s">
        <v>48</v>
      </c>
      <c r="V6" s="15" t="s">
        <v>49</v>
      </c>
      <c r="W6" s="15" t="s">
        <v>50</v>
      </c>
      <c r="X6" s="15" t="s">
        <v>51</v>
      </c>
      <c r="Y6" s="15" t="s">
        <v>52</v>
      </c>
      <c r="Z6" s="15" t="s">
        <v>53</v>
      </c>
      <c r="AA6" s="15" t="s">
        <v>54</v>
      </c>
      <c r="AB6" s="15" t="s">
        <v>55</v>
      </c>
      <c r="AC6" s="15" t="s">
        <v>56</v>
      </c>
      <c r="AD6" s="15" t="s">
        <v>57</v>
      </c>
      <c r="AE6" s="15" t="s">
        <v>58</v>
      </c>
    </row>
    <row r="7" spans="1:31" ht="15.95" customHeight="1" x14ac:dyDescent="0.2">
      <c r="A7" s="1">
        <v>1</v>
      </c>
      <c r="D7" s="16" t="s">
        <v>59</v>
      </c>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ht="15.95" customHeight="1" x14ac:dyDescent="0.2">
      <c r="A8" s="1">
        <v>2</v>
      </c>
      <c r="D8" s="17" t="s">
        <v>60</v>
      </c>
      <c r="E8" s="18">
        <f>SUM(F8:AE8)</f>
        <v>483554105.92000002</v>
      </c>
      <c r="F8" s="18">
        <v>6872073.46</v>
      </c>
      <c r="G8" s="18">
        <v>3745113.9099999988</v>
      </c>
      <c r="H8" s="19">
        <v>3487937.17</v>
      </c>
      <c r="I8" s="20">
        <v>4484273.8599999994</v>
      </c>
      <c r="J8" s="20">
        <v>20554857.739999998</v>
      </c>
      <c r="K8" s="20">
        <v>8152541.6799999997</v>
      </c>
      <c r="L8" s="20">
        <v>84868998.589999989</v>
      </c>
      <c r="M8" s="20">
        <v>6533362.3399999999</v>
      </c>
      <c r="N8" s="20">
        <v>21770021.260000005</v>
      </c>
      <c r="O8" s="20">
        <v>7413422.6799999997</v>
      </c>
      <c r="P8" s="20">
        <v>46886453.119999975</v>
      </c>
      <c r="Q8" s="20">
        <v>6558339.8000000007</v>
      </c>
      <c r="R8" s="20">
        <v>10288240.090000004</v>
      </c>
      <c r="S8" s="20">
        <v>342208.29999999993</v>
      </c>
      <c r="T8" s="20">
        <v>40421694.220000006</v>
      </c>
      <c r="U8" s="20">
        <v>71211866.439999998</v>
      </c>
      <c r="V8" s="20">
        <v>5392962.9500000002</v>
      </c>
      <c r="W8" s="20">
        <v>39045502.93999999</v>
      </c>
      <c r="X8" s="20">
        <v>28991513.990000002</v>
      </c>
      <c r="Y8" s="20">
        <v>10259777.800000001</v>
      </c>
      <c r="Z8" s="20">
        <v>1265816.03</v>
      </c>
      <c r="AA8" s="20">
        <v>10280863.940000001</v>
      </c>
      <c r="AB8" s="20">
        <v>6069966.6199999992</v>
      </c>
      <c r="AC8" s="20">
        <v>34760925.880000003</v>
      </c>
      <c r="AD8" s="20">
        <v>1917686.9199999997</v>
      </c>
      <c r="AE8" s="20">
        <v>1977684.19</v>
      </c>
    </row>
    <row r="9" spans="1:31" ht="15.95" customHeight="1" x14ac:dyDescent="0.2">
      <c r="A9" s="1">
        <v>3</v>
      </c>
      <c r="D9" s="17" t="s">
        <v>61</v>
      </c>
      <c r="E9" s="18">
        <f>SUM(F9:AE9)</f>
        <v>24383191.129999999</v>
      </c>
      <c r="F9" s="18">
        <v>584161.10999999975</v>
      </c>
      <c r="G9" s="18">
        <v>173453.37</v>
      </c>
      <c r="H9" s="19">
        <v>132208.03999999998</v>
      </c>
      <c r="I9" s="20">
        <v>134455.31</v>
      </c>
      <c r="J9" s="20">
        <v>1213832.27</v>
      </c>
      <c r="K9" s="20">
        <v>380067.35</v>
      </c>
      <c r="L9" s="20">
        <v>5353274.4000000004</v>
      </c>
      <c r="M9" s="20">
        <v>493497.00999999989</v>
      </c>
      <c r="N9" s="20">
        <v>1185809.1699999997</v>
      </c>
      <c r="O9" s="20">
        <v>403925.49000000011</v>
      </c>
      <c r="P9" s="20">
        <v>1190071.8599999992</v>
      </c>
      <c r="Q9" s="20">
        <v>218461.68</v>
      </c>
      <c r="R9" s="20">
        <v>399872.39000000007</v>
      </c>
      <c r="S9" s="20">
        <v>19316.53</v>
      </c>
      <c r="T9" s="20">
        <v>1673519.24</v>
      </c>
      <c r="U9" s="20">
        <v>3086358.4400000009</v>
      </c>
      <c r="V9" s="20">
        <v>472880.97</v>
      </c>
      <c r="W9" s="20">
        <v>1572854.54</v>
      </c>
      <c r="X9" s="20">
        <v>2450878.7400000002</v>
      </c>
      <c r="Y9" s="20">
        <v>235558.76</v>
      </c>
      <c r="Z9" s="20">
        <v>65318.970000000023</v>
      </c>
      <c r="AA9" s="20">
        <v>521080.4699999998</v>
      </c>
      <c r="AB9" s="20">
        <v>232333.50999999998</v>
      </c>
      <c r="AC9" s="20">
        <v>1960539.35</v>
      </c>
      <c r="AD9" s="20">
        <v>152096.84000000003</v>
      </c>
      <c r="AE9" s="20">
        <v>77365.319999999992</v>
      </c>
    </row>
    <row r="10" spans="1:31" ht="15.95" customHeight="1" x14ac:dyDescent="0.2">
      <c r="A10" s="1">
        <v>4</v>
      </c>
      <c r="D10" s="17" t="s">
        <v>62</v>
      </c>
      <c r="E10" s="18">
        <f>SUM(F10:AE10)</f>
        <v>0</v>
      </c>
      <c r="F10" s="18">
        <v>0</v>
      </c>
      <c r="G10" s="18">
        <v>0</v>
      </c>
      <c r="H10" s="19">
        <v>0</v>
      </c>
      <c r="I10" s="20">
        <v>0</v>
      </c>
      <c r="J10" s="20">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row>
    <row r="11" spans="1:31" ht="15.95" customHeight="1" x14ac:dyDescent="0.2">
      <c r="A11" s="1">
        <v>5</v>
      </c>
      <c r="D11" s="17" t="s">
        <v>63</v>
      </c>
      <c r="E11" s="18">
        <f>SUM(F11:AE11)</f>
        <v>0</v>
      </c>
      <c r="F11" s="18">
        <v>0</v>
      </c>
      <c r="G11" s="18">
        <v>0</v>
      </c>
      <c r="H11" s="19">
        <v>0</v>
      </c>
      <c r="I11" s="20">
        <v>0</v>
      </c>
      <c r="J11" s="20">
        <v>0</v>
      </c>
      <c r="K11" s="18"/>
      <c r="L11" s="18"/>
      <c r="M11" s="18"/>
      <c r="N11" s="18"/>
      <c r="O11" s="18"/>
      <c r="P11" s="18"/>
      <c r="Q11" s="18"/>
      <c r="R11" s="18"/>
      <c r="S11" s="18"/>
      <c r="T11" s="18"/>
      <c r="U11" s="18"/>
      <c r="V11" s="18"/>
      <c r="W11" s="18"/>
      <c r="X11" s="18"/>
      <c r="Y11" s="18"/>
      <c r="Z11" s="18"/>
      <c r="AA11" s="18"/>
      <c r="AB11" s="18"/>
      <c r="AC11" s="18"/>
      <c r="AD11" s="18"/>
      <c r="AE11" s="18"/>
    </row>
    <row r="12" spans="1:31" ht="15.95" customHeight="1" thickBot="1" x14ac:dyDescent="0.25">
      <c r="A12" s="1">
        <v>6</v>
      </c>
      <c r="D12" s="21" t="s">
        <v>64</v>
      </c>
      <c r="E12" s="21">
        <f>SUM(F12:AE12)</f>
        <v>507937297.04999995</v>
      </c>
      <c r="F12" s="21">
        <f>SUM(F8:F11)</f>
        <v>7456234.5699999994</v>
      </c>
      <c r="G12" s="21">
        <f>SUM(G8:G11)</f>
        <v>3918567.2799999989</v>
      </c>
      <c r="H12" s="21">
        <f>SUM(H8:H11)</f>
        <v>3620145.21</v>
      </c>
      <c r="I12" s="21">
        <f>SUM(I8:I11)</f>
        <v>4618729.169999999</v>
      </c>
      <c r="J12" s="21">
        <f>SUM(J8:J11)</f>
        <v>21768690.009999998</v>
      </c>
      <c r="K12" s="21">
        <f t="shared" ref="K12:AE12" si="0">SUM(K8:K11)</f>
        <v>8532609.0299999993</v>
      </c>
      <c r="L12" s="21">
        <f t="shared" si="0"/>
        <v>90222272.989999995</v>
      </c>
      <c r="M12" s="21">
        <f t="shared" si="0"/>
        <v>7026859.3499999996</v>
      </c>
      <c r="N12" s="21">
        <f t="shared" si="0"/>
        <v>22955830.430000003</v>
      </c>
      <c r="O12" s="21">
        <f t="shared" si="0"/>
        <v>7817348.1699999999</v>
      </c>
      <c r="P12" s="21">
        <f t="shared" si="0"/>
        <v>48076524.979999974</v>
      </c>
      <c r="Q12" s="21">
        <f t="shared" si="0"/>
        <v>6776801.4800000004</v>
      </c>
      <c r="R12" s="21">
        <f t="shared" si="0"/>
        <v>10688112.480000004</v>
      </c>
      <c r="S12" s="21">
        <f t="shared" si="0"/>
        <v>361524.82999999996</v>
      </c>
      <c r="T12" s="21">
        <f t="shared" si="0"/>
        <v>42095213.460000008</v>
      </c>
      <c r="U12" s="21">
        <f t="shared" si="0"/>
        <v>74298224.879999995</v>
      </c>
      <c r="V12" s="21">
        <f t="shared" si="0"/>
        <v>5865843.9199999999</v>
      </c>
      <c r="W12" s="21">
        <f t="shared" si="0"/>
        <v>40618357.479999989</v>
      </c>
      <c r="X12" s="21">
        <f t="shared" si="0"/>
        <v>31442392.730000004</v>
      </c>
      <c r="Y12" s="21">
        <f t="shared" si="0"/>
        <v>10495336.560000001</v>
      </c>
      <c r="Z12" s="21">
        <f t="shared" si="0"/>
        <v>1331135</v>
      </c>
      <c r="AA12" s="21">
        <f t="shared" si="0"/>
        <v>10801944.410000002</v>
      </c>
      <c r="AB12" s="21">
        <f t="shared" si="0"/>
        <v>6302300.129999999</v>
      </c>
      <c r="AC12" s="21">
        <f t="shared" si="0"/>
        <v>36721465.230000004</v>
      </c>
      <c r="AD12" s="21">
        <f t="shared" si="0"/>
        <v>2069783.7599999998</v>
      </c>
      <c r="AE12" s="21">
        <f t="shared" si="0"/>
        <v>2055049.51</v>
      </c>
    </row>
    <row r="13" spans="1:31" ht="15.95" customHeight="1" thickTop="1" x14ac:dyDescent="0.2">
      <c r="A13" s="1">
        <v>7</v>
      </c>
      <c r="D13" s="22" t="s">
        <v>65</v>
      </c>
      <c r="E13" s="23">
        <f t="shared" ref="E13:AE13" si="1">E12</f>
        <v>507937297.04999995</v>
      </c>
      <c r="F13" s="23">
        <f t="shared" si="1"/>
        <v>7456234.5699999994</v>
      </c>
      <c r="G13" s="23">
        <f t="shared" si="1"/>
        <v>3918567.2799999989</v>
      </c>
      <c r="H13" s="23">
        <f t="shared" si="1"/>
        <v>3620145.21</v>
      </c>
      <c r="I13" s="23">
        <f t="shared" si="1"/>
        <v>4618729.169999999</v>
      </c>
      <c r="J13" s="23">
        <f t="shared" si="1"/>
        <v>21768690.009999998</v>
      </c>
      <c r="K13" s="23">
        <f t="shared" si="1"/>
        <v>8532609.0299999993</v>
      </c>
      <c r="L13" s="23">
        <f t="shared" si="1"/>
        <v>90222272.989999995</v>
      </c>
      <c r="M13" s="23">
        <f t="shared" si="1"/>
        <v>7026859.3499999996</v>
      </c>
      <c r="N13" s="23">
        <f t="shared" si="1"/>
        <v>22955830.430000003</v>
      </c>
      <c r="O13" s="23">
        <f t="shared" si="1"/>
        <v>7817348.1699999999</v>
      </c>
      <c r="P13" s="23">
        <f t="shared" si="1"/>
        <v>48076524.979999974</v>
      </c>
      <c r="Q13" s="23">
        <f t="shared" si="1"/>
        <v>6776801.4800000004</v>
      </c>
      <c r="R13" s="23">
        <f t="shared" si="1"/>
        <v>10688112.480000004</v>
      </c>
      <c r="S13" s="23">
        <f t="shared" si="1"/>
        <v>361524.82999999996</v>
      </c>
      <c r="T13" s="23">
        <f t="shared" si="1"/>
        <v>42095213.460000008</v>
      </c>
      <c r="U13" s="23">
        <f t="shared" si="1"/>
        <v>74298224.879999995</v>
      </c>
      <c r="V13" s="23">
        <f t="shared" si="1"/>
        <v>5865843.9199999999</v>
      </c>
      <c r="W13" s="23">
        <f t="shared" si="1"/>
        <v>40618357.479999989</v>
      </c>
      <c r="X13" s="23">
        <f t="shared" si="1"/>
        <v>31442392.730000004</v>
      </c>
      <c r="Y13" s="23">
        <f t="shared" si="1"/>
        <v>10495336.560000001</v>
      </c>
      <c r="Z13" s="23">
        <f t="shared" si="1"/>
        <v>1331135</v>
      </c>
      <c r="AA13" s="23">
        <f t="shared" si="1"/>
        <v>10801944.410000002</v>
      </c>
      <c r="AB13" s="23">
        <f t="shared" si="1"/>
        <v>6302300.129999999</v>
      </c>
      <c r="AC13" s="23">
        <f t="shared" si="1"/>
        <v>36721465.230000004</v>
      </c>
      <c r="AD13" s="23">
        <f t="shared" si="1"/>
        <v>2069783.7599999998</v>
      </c>
      <c r="AE13" s="23">
        <f t="shared" si="1"/>
        <v>2055049.51</v>
      </c>
    </row>
    <row r="14" spans="1:31" ht="21" customHeight="1" x14ac:dyDescent="0.2">
      <c r="A14" s="1">
        <v>8</v>
      </c>
      <c r="D14" s="24" t="s">
        <v>66</v>
      </c>
      <c r="E14" s="24"/>
      <c r="F14" s="24"/>
      <c r="G14" s="24"/>
      <c r="H14" s="24"/>
      <c r="I14" s="24"/>
      <c r="J14" s="24"/>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7" t="s">
        <v>68</v>
      </c>
      <c r="E16" s="25">
        <f t="shared" ref="E16:E19" si="2">SUM(F16:AE16)</f>
        <v>3995798.4199999995</v>
      </c>
      <c r="F16" s="25">
        <v>84393.199999999983</v>
      </c>
      <c r="G16" s="25">
        <v>51243.09</v>
      </c>
      <c r="H16" s="20">
        <v>38984.11</v>
      </c>
      <c r="I16" s="25">
        <v>36793.159999999996</v>
      </c>
      <c r="J16" s="25">
        <v>141549.10999999999</v>
      </c>
      <c r="K16" s="25">
        <v>85456.76999999999</v>
      </c>
      <c r="L16" s="25">
        <v>698041.76</v>
      </c>
      <c r="M16" s="25">
        <v>55147.100000000006</v>
      </c>
      <c r="N16" s="25">
        <v>188502.67</v>
      </c>
      <c r="O16" s="25">
        <v>63281.27</v>
      </c>
      <c r="P16" s="25">
        <v>398682.37999999995</v>
      </c>
      <c r="Q16" s="25">
        <v>57952.560000000005</v>
      </c>
      <c r="R16" s="25">
        <v>91041.88</v>
      </c>
      <c r="S16" s="25">
        <v>13078.73</v>
      </c>
      <c r="T16" s="25">
        <v>247067.07</v>
      </c>
      <c r="U16" s="25">
        <v>420890.23000000004</v>
      </c>
      <c r="V16" s="25">
        <v>60216.44</v>
      </c>
      <c r="W16" s="25">
        <v>365962.6100000001</v>
      </c>
      <c r="X16" s="25">
        <v>281673.67999999993</v>
      </c>
      <c r="Y16" s="25">
        <v>88530.52</v>
      </c>
      <c r="Z16" s="25">
        <v>23964.080000000002</v>
      </c>
      <c r="AA16" s="25">
        <v>110340.91999999997</v>
      </c>
      <c r="AB16" s="25">
        <v>42888.090000000004</v>
      </c>
      <c r="AC16" s="25">
        <v>296059.55999999994</v>
      </c>
      <c r="AD16" s="25">
        <v>29465.950000000004</v>
      </c>
      <c r="AE16" s="25">
        <v>24591.480000000003</v>
      </c>
    </row>
    <row r="17" spans="1:31" ht="15.95" customHeight="1" x14ac:dyDescent="0.2">
      <c r="A17" s="1">
        <v>11</v>
      </c>
      <c r="D17" s="17" t="s">
        <v>69</v>
      </c>
      <c r="E17" s="25">
        <f t="shared" si="2"/>
        <v>5055500.47</v>
      </c>
      <c r="F17" s="25">
        <v>73023.469999999987</v>
      </c>
      <c r="G17" s="25">
        <v>42323.73</v>
      </c>
      <c r="H17" s="20">
        <v>39457.82</v>
      </c>
      <c r="I17" s="25">
        <v>51029.3</v>
      </c>
      <c r="J17" s="25">
        <v>228780.72000000003</v>
      </c>
      <c r="K17" s="25">
        <v>75880.070000000007</v>
      </c>
      <c r="L17" s="25">
        <v>952364.99999999988</v>
      </c>
      <c r="M17" s="25">
        <v>63943.039999999994</v>
      </c>
      <c r="N17" s="25">
        <v>242419.14999999997</v>
      </c>
      <c r="O17" s="25">
        <v>71604.040000000008</v>
      </c>
      <c r="P17" s="25">
        <v>425576.04</v>
      </c>
      <c r="Q17" s="25">
        <v>64237.600000000006</v>
      </c>
      <c r="R17" s="25">
        <v>119254.46000000002</v>
      </c>
      <c r="S17" s="25">
        <v>3452.14</v>
      </c>
      <c r="T17" s="25">
        <v>438343.82</v>
      </c>
      <c r="U17" s="25">
        <v>799966.86</v>
      </c>
      <c r="V17" s="25">
        <v>51513.89</v>
      </c>
      <c r="W17" s="25">
        <v>322182.82</v>
      </c>
      <c r="X17" s="25">
        <v>266224.96999999997</v>
      </c>
      <c r="Y17" s="25">
        <v>108853.96</v>
      </c>
      <c r="Z17" s="25">
        <v>15446.07</v>
      </c>
      <c r="AA17" s="25">
        <v>118846.51999999999</v>
      </c>
      <c r="AB17" s="25">
        <v>69236.569999999992</v>
      </c>
      <c r="AC17" s="25">
        <v>373865.97</v>
      </c>
      <c r="AD17" s="25">
        <v>15619.28</v>
      </c>
      <c r="AE17" s="25">
        <v>22053.16</v>
      </c>
    </row>
    <row r="18" spans="1:31" ht="26.25" customHeight="1" x14ac:dyDescent="0.2">
      <c r="A18" s="1">
        <v>12</v>
      </c>
      <c r="D18" s="26" t="s">
        <v>70</v>
      </c>
      <c r="E18" s="25">
        <f t="shared" si="2"/>
        <v>0</v>
      </c>
      <c r="F18" s="25">
        <v>0</v>
      </c>
      <c r="G18" s="25">
        <v>0</v>
      </c>
      <c r="H18" s="27">
        <v>0</v>
      </c>
      <c r="I18" s="25">
        <v>0</v>
      </c>
      <c r="J18" s="25">
        <v>0</v>
      </c>
      <c r="K18" s="25">
        <v>0</v>
      </c>
      <c r="L18" s="25">
        <v>0</v>
      </c>
      <c r="M18" s="25">
        <v>0</v>
      </c>
      <c r="N18" s="28">
        <v>0</v>
      </c>
      <c r="O18" s="25">
        <v>0</v>
      </c>
      <c r="P18" s="25">
        <v>0</v>
      </c>
      <c r="Q18" s="25">
        <v>0</v>
      </c>
      <c r="R18" s="25">
        <v>0</v>
      </c>
      <c r="S18" s="28">
        <v>0</v>
      </c>
      <c r="T18" s="25">
        <v>0</v>
      </c>
      <c r="U18" s="25">
        <v>0</v>
      </c>
      <c r="V18" s="25">
        <v>0</v>
      </c>
      <c r="W18" s="25">
        <v>0</v>
      </c>
      <c r="X18" s="25">
        <v>0</v>
      </c>
      <c r="Y18" s="25">
        <v>0</v>
      </c>
      <c r="Z18" s="25">
        <v>0</v>
      </c>
      <c r="AA18" s="25">
        <v>0</v>
      </c>
      <c r="AB18" s="25">
        <v>0</v>
      </c>
      <c r="AC18" s="25">
        <v>0</v>
      </c>
      <c r="AD18" s="25">
        <v>0</v>
      </c>
      <c r="AE18" s="25">
        <v>0</v>
      </c>
    </row>
    <row r="19" spans="1:31" ht="15.95" customHeight="1" x14ac:dyDescent="0.2">
      <c r="A19" s="1">
        <v>13</v>
      </c>
      <c r="D19" s="29" t="s">
        <v>71</v>
      </c>
      <c r="E19" s="30">
        <f t="shared" si="2"/>
        <v>9051298.8900000006</v>
      </c>
      <c r="F19" s="30">
        <f>SUM(F16:F18)</f>
        <v>157416.66999999998</v>
      </c>
      <c r="G19" s="30">
        <f>SUM(G16:G18)</f>
        <v>93566.82</v>
      </c>
      <c r="H19" s="30">
        <f>SUM(H16:H18)</f>
        <v>78441.929999999993</v>
      </c>
      <c r="I19" s="30">
        <f>SUM(I16:I18)</f>
        <v>87822.459999999992</v>
      </c>
      <c r="J19" s="30">
        <f>SUM(J16:J18)</f>
        <v>370329.83</v>
      </c>
      <c r="K19" s="30">
        <f t="shared" ref="K19:AE19" si="3">SUM(K16:K18)</f>
        <v>161336.84</v>
      </c>
      <c r="L19" s="30">
        <f t="shared" si="3"/>
        <v>1650406.7599999998</v>
      </c>
      <c r="M19" s="30">
        <f t="shared" si="3"/>
        <v>119090.14</v>
      </c>
      <c r="N19" s="30">
        <f t="shared" si="3"/>
        <v>430921.81999999995</v>
      </c>
      <c r="O19" s="30">
        <f t="shared" si="3"/>
        <v>134885.31</v>
      </c>
      <c r="P19" s="30">
        <f t="shared" si="3"/>
        <v>824258.41999999993</v>
      </c>
      <c r="Q19" s="30">
        <f t="shared" si="3"/>
        <v>122190.16</v>
      </c>
      <c r="R19" s="30">
        <f t="shared" si="3"/>
        <v>210296.34000000003</v>
      </c>
      <c r="S19" s="30">
        <f t="shared" si="3"/>
        <v>16530.87</v>
      </c>
      <c r="T19" s="30">
        <f t="shared" si="3"/>
        <v>685410.89</v>
      </c>
      <c r="U19" s="30">
        <f t="shared" si="3"/>
        <v>1220857.0900000001</v>
      </c>
      <c r="V19" s="30">
        <f t="shared" si="3"/>
        <v>111730.33</v>
      </c>
      <c r="W19" s="30">
        <f t="shared" si="3"/>
        <v>688145.43000000017</v>
      </c>
      <c r="X19" s="30">
        <f t="shared" si="3"/>
        <v>547898.64999999991</v>
      </c>
      <c r="Y19" s="30">
        <f t="shared" si="3"/>
        <v>197384.48</v>
      </c>
      <c r="Z19" s="30">
        <f t="shared" si="3"/>
        <v>39410.15</v>
      </c>
      <c r="AA19" s="30">
        <f t="shared" si="3"/>
        <v>229187.43999999994</v>
      </c>
      <c r="AB19" s="30">
        <f t="shared" si="3"/>
        <v>112124.66</v>
      </c>
      <c r="AC19" s="30">
        <f t="shared" si="3"/>
        <v>669925.52999999991</v>
      </c>
      <c r="AD19" s="30">
        <f t="shared" si="3"/>
        <v>45085.23</v>
      </c>
      <c r="AE19" s="30">
        <f t="shared" si="3"/>
        <v>46644.639999999999</v>
      </c>
    </row>
    <row r="20" spans="1:31" ht="15.95" customHeight="1" x14ac:dyDescent="0.2">
      <c r="A20" s="1">
        <v>14</v>
      </c>
      <c r="D20" s="31" t="s">
        <v>72</v>
      </c>
      <c r="E20" s="31"/>
      <c r="F20" s="31"/>
      <c r="G20" s="31"/>
      <c r="H20" s="31"/>
      <c r="I20" s="31"/>
      <c r="J20" s="31"/>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3" t="s">
        <v>73</v>
      </c>
      <c r="C21" s="13" t="s">
        <v>74</v>
      </c>
      <c r="D21" s="13" t="s">
        <v>75</v>
      </c>
      <c r="E21" s="31"/>
      <c r="F21" s="31"/>
      <c r="G21" s="31"/>
      <c r="H21" s="31"/>
      <c r="I21" s="31"/>
      <c r="J21" s="31"/>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281</v>
      </c>
      <c r="E22" s="32">
        <f t="shared" ref="E22:E42" si="4">SUM(F22:AE22)</f>
        <v>6482.35</v>
      </c>
      <c r="F22" s="33">
        <v>1371.75</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5110.6000000000004</v>
      </c>
      <c r="AD22" s="33">
        <v>0</v>
      </c>
      <c r="AE22" s="33">
        <v>0</v>
      </c>
    </row>
    <row r="23" spans="1:31" ht="15.95" hidden="1" customHeight="1" outlineLevel="2" x14ac:dyDescent="0.2">
      <c r="B23" s="2" t="s">
        <v>76</v>
      </c>
      <c r="C23" s="2" t="s">
        <v>78</v>
      </c>
      <c r="D23" s="2" t="s">
        <v>282</v>
      </c>
      <c r="E23" s="32">
        <f t="shared" si="4"/>
        <v>277188.47000000003</v>
      </c>
      <c r="F23" s="33">
        <v>0</v>
      </c>
      <c r="G23" s="33">
        <v>73930.490000000005</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203257.98</v>
      </c>
      <c r="AD23" s="33">
        <v>0</v>
      </c>
      <c r="AE23" s="33">
        <v>0</v>
      </c>
    </row>
    <row r="24" spans="1:31" ht="15.95" hidden="1" customHeight="1" outlineLevel="2" x14ac:dyDescent="0.2">
      <c r="B24" s="2" t="s">
        <v>76</v>
      </c>
      <c r="C24" s="2" t="s">
        <v>79</v>
      </c>
      <c r="D24" s="2" t="s">
        <v>283</v>
      </c>
      <c r="E24" s="32">
        <f t="shared" si="4"/>
        <v>33193.780000000006</v>
      </c>
      <c r="F24" s="33">
        <v>0</v>
      </c>
      <c r="G24" s="33">
        <v>0</v>
      </c>
      <c r="H24" s="33">
        <v>33193.780000000006</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ht="15.95" hidden="1" customHeight="1" outlineLevel="2" x14ac:dyDescent="0.2">
      <c r="B25" s="2" t="s">
        <v>76</v>
      </c>
      <c r="C25" s="2" t="s">
        <v>80</v>
      </c>
      <c r="D25" s="2" t="s">
        <v>284</v>
      </c>
      <c r="E25" s="32">
        <f t="shared" si="4"/>
        <v>20587.210000000003</v>
      </c>
      <c r="F25" s="33">
        <v>0</v>
      </c>
      <c r="G25" s="33">
        <v>0</v>
      </c>
      <c r="H25" s="33">
        <v>20587.210000000003</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ht="15.95" hidden="1" customHeight="1" outlineLevel="2" x14ac:dyDescent="0.2">
      <c r="B26" s="2" t="s">
        <v>76</v>
      </c>
      <c r="C26" s="2" t="s">
        <v>81</v>
      </c>
      <c r="D26" s="2" t="s">
        <v>285</v>
      </c>
      <c r="E26" s="32">
        <f t="shared" si="4"/>
        <v>44478.770000000004</v>
      </c>
      <c r="F26" s="33">
        <v>0</v>
      </c>
      <c r="G26" s="33">
        <v>0</v>
      </c>
      <c r="H26" s="33">
        <v>0</v>
      </c>
      <c r="I26" s="33">
        <v>44478.770000000004</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ht="15.95" hidden="1" customHeight="1" outlineLevel="2" x14ac:dyDescent="0.2">
      <c r="B27" s="2" t="s">
        <v>76</v>
      </c>
      <c r="C27" s="2" t="s">
        <v>82</v>
      </c>
      <c r="D27" s="2" t="s">
        <v>286</v>
      </c>
      <c r="E27" s="32">
        <f t="shared" si="4"/>
        <v>156557.16</v>
      </c>
      <c r="F27" s="33">
        <v>0</v>
      </c>
      <c r="G27" s="33">
        <v>0</v>
      </c>
      <c r="H27" s="33">
        <v>0</v>
      </c>
      <c r="I27" s="33">
        <v>0</v>
      </c>
      <c r="J27" s="33">
        <v>156557.16</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5" hidden="1" customHeight="1" outlineLevel="2" x14ac:dyDescent="0.2">
      <c r="B28" s="2" t="s">
        <v>76</v>
      </c>
      <c r="C28" s="2" t="s">
        <v>83</v>
      </c>
      <c r="D28" s="2" t="s">
        <v>287</v>
      </c>
      <c r="E28" s="32">
        <f t="shared" si="4"/>
        <v>135047.76</v>
      </c>
      <c r="F28" s="33">
        <v>0</v>
      </c>
      <c r="G28" s="33">
        <v>0</v>
      </c>
      <c r="H28" s="33">
        <v>0</v>
      </c>
      <c r="I28" s="33">
        <v>0</v>
      </c>
      <c r="J28" s="33">
        <v>0</v>
      </c>
      <c r="K28" s="33">
        <v>65611.100000000006</v>
      </c>
      <c r="L28" s="33">
        <v>0</v>
      </c>
      <c r="M28" s="33">
        <v>0</v>
      </c>
      <c r="N28" s="33">
        <v>0</v>
      </c>
      <c r="O28" s="33">
        <v>0</v>
      </c>
      <c r="P28" s="33">
        <v>69436.66</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76</v>
      </c>
      <c r="C29" s="2" t="s">
        <v>84</v>
      </c>
      <c r="D29" s="2" t="s">
        <v>288</v>
      </c>
      <c r="E29" s="32">
        <f t="shared" si="4"/>
        <v>286081.25000000006</v>
      </c>
      <c r="F29" s="33">
        <v>0</v>
      </c>
      <c r="G29" s="33">
        <v>0</v>
      </c>
      <c r="H29" s="33">
        <v>0</v>
      </c>
      <c r="I29" s="33">
        <v>0</v>
      </c>
      <c r="J29" s="33">
        <v>0</v>
      </c>
      <c r="K29" s="33">
        <v>0</v>
      </c>
      <c r="L29" s="33">
        <v>279270.72000000003</v>
      </c>
      <c r="M29" s="33">
        <v>0</v>
      </c>
      <c r="N29" s="33">
        <v>0</v>
      </c>
      <c r="O29" s="33">
        <v>0</v>
      </c>
      <c r="P29" s="33">
        <v>0</v>
      </c>
      <c r="Q29" s="33">
        <v>0</v>
      </c>
      <c r="R29" s="33">
        <v>0</v>
      </c>
      <c r="S29" s="33">
        <v>0</v>
      </c>
      <c r="T29" s="33">
        <v>0</v>
      </c>
      <c r="U29" s="33">
        <v>0</v>
      </c>
      <c r="V29" s="33">
        <v>0</v>
      </c>
      <c r="W29" s="33">
        <v>0</v>
      </c>
      <c r="X29" s="33">
        <v>0</v>
      </c>
      <c r="Y29" s="33">
        <v>6810.53</v>
      </c>
      <c r="Z29" s="33">
        <v>0</v>
      </c>
      <c r="AA29" s="33">
        <v>0</v>
      </c>
      <c r="AB29" s="33">
        <v>0</v>
      </c>
      <c r="AC29" s="33">
        <v>0</v>
      </c>
      <c r="AD29" s="33">
        <v>0</v>
      </c>
      <c r="AE29" s="33">
        <v>0</v>
      </c>
    </row>
    <row r="30" spans="1:31" ht="15.95" hidden="1" customHeight="1" outlineLevel="2" x14ac:dyDescent="0.2">
      <c r="B30" s="2" t="s">
        <v>76</v>
      </c>
      <c r="C30" s="2" t="s">
        <v>85</v>
      </c>
      <c r="D30" s="2" t="s">
        <v>289</v>
      </c>
      <c r="E30" s="32">
        <f t="shared" si="4"/>
        <v>136762.30000000002</v>
      </c>
      <c r="F30" s="33">
        <v>0</v>
      </c>
      <c r="G30" s="33">
        <v>0</v>
      </c>
      <c r="H30" s="33">
        <v>0</v>
      </c>
      <c r="I30" s="33">
        <v>0</v>
      </c>
      <c r="J30" s="33">
        <v>0</v>
      </c>
      <c r="K30" s="33">
        <v>0</v>
      </c>
      <c r="L30" s="33">
        <v>0</v>
      </c>
      <c r="M30" s="33">
        <v>136762.30000000002</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76</v>
      </c>
      <c r="C31" s="2" t="s">
        <v>86</v>
      </c>
      <c r="D31" s="2" t="s">
        <v>290</v>
      </c>
      <c r="E31" s="32">
        <f t="shared" si="4"/>
        <v>92381.680000000008</v>
      </c>
      <c r="F31" s="33">
        <v>0</v>
      </c>
      <c r="G31" s="33">
        <v>0</v>
      </c>
      <c r="H31" s="33">
        <v>0</v>
      </c>
      <c r="I31" s="33">
        <v>0</v>
      </c>
      <c r="J31" s="33">
        <v>0</v>
      </c>
      <c r="K31" s="33">
        <v>0</v>
      </c>
      <c r="L31" s="33">
        <v>0</v>
      </c>
      <c r="M31" s="33">
        <v>0</v>
      </c>
      <c r="N31" s="33">
        <v>0</v>
      </c>
      <c r="O31" s="33">
        <v>92232.66</v>
      </c>
      <c r="P31" s="33">
        <v>149.02000000000001</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76</v>
      </c>
      <c r="C32" s="2" t="s">
        <v>87</v>
      </c>
      <c r="D32" s="2" t="s">
        <v>291</v>
      </c>
      <c r="E32" s="32">
        <f t="shared" si="4"/>
        <v>185559.26</v>
      </c>
      <c r="F32" s="33">
        <v>0</v>
      </c>
      <c r="G32" s="33">
        <v>0</v>
      </c>
      <c r="H32" s="33">
        <v>0</v>
      </c>
      <c r="I32" s="33">
        <v>0</v>
      </c>
      <c r="J32" s="33">
        <v>0</v>
      </c>
      <c r="K32" s="33">
        <v>0</v>
      </c>
      <c r="L32" s="33">
        <v>0</v>
      </c>
      <c r="M32" s="33">
        <v>0</v>
      </c>
      <c r="N32" s="33">
        <v>0</v>
      </c>
      <c r="O32" s="33">
        <v>0</v>
      </c>
      <c r="P32" s="33">
        <v>101935.92</v>
      </c>
      <c r="Q32" s="33">
        <v>83623.340000000011</v>
      </c>
      <c r="R32" s="33">
        <v>0</v>
      </c>
      <c r="S32" s="33">
        <v>0</v>
      </c>
      <c r="T32" s="33">
        <v>0</v>
      </c>
      <c r="U32" s="33">
        <v>0</v>
      </c>
      <c r="V32" s="33">
        <v>0</v>
      </c>
      <c r="W32" s="33">
        <v>0</v>
      </c>
      <c r="X32" s="33">
        <v>0</v>
      </c>
      <c r="Y32" s="33">
        <v>0</v>
      </c>
      <c r="Z32" s="33">
        <v>0</v>
      </c>
      <c r="AA32" s="33">
        <v>0</v>
      </c>
      <c r="AB32" s="33">
        <v>0</v>
      </c>
      <c r="AC32" s="33">
        <v>0</v>
      </c>
      <c r="AD32" s="33">
        <v>0</v>
      </c>
      <c r="AE32" s="33">
        <v>0</v>
      </c>
    </row>
    <row r="33" spans="1:31" ht="15.95" hidden="1" customHeight="1" outlineLevel="2" x14ac:dyDescent="0.2">
      <c r="B33" s="2" t="s">
        <v>76</v>
      </c>
      <c r="C33" s="2" t="s">
        <v>88</v>
      </c>
      <c r="D33" s="2" t="s">
        <v>292</v>
      </c>
      <c r="E33" s="32">
        <f t="shared" si="4"/>
        <v>225791.06</v>
      </c>
      <c r="F33" s="33">
        <v>0</v>
      </c>
      <c r="G33" s="33">
        <v>0</v>
      </c>
      <c r="H33" s="33">
        <v>0</v>
      </c>
      <c r="I33" s="33">
        <v>0</v>
      </c>
      <c r="J33" s="33">
        <v>0</v>
      </c>
      <c r="K33" s="33">
        <v>0</v>
      </c>
      <c r="L33" s="33">
        <v>0</v>
      </c>
      <c r="M33" s="33">
        <v>0</v>
      </c>
      <c r="N33" s="33">
        <v>197740.97</v>
      </c>
      <c r="O33" s="33">
        <v>0</v>
      </c>
      <c r="P33" s="33">
        <v>0</v>
      </c>
      <c r="Q33" s="33">
        <v>0</v>
      </c>
      <c r="R33" s="33">
        <v>0</v>
      </c>
      <c r="S33" s="33">
        <v>0</v>
      </c>
      <c r="T33" s="33">
        <v>0</v>
      </c>
      <c r="U33" s="33">
        <v>0</v>
      </c>
      <c r="V33" s="33">
        <v>0</v>
      </c>
      <c r="W33" s="33">
        <v>0</v>
      </c>
      <c r="X33" s="33">
        <v>0</v>
      </c>
      <c r="Y33" s="33">
        <v>0</v>
      </c>
      <c r="Z33" s="33">
        <v>0</v>
      </c>
      <c r="AA33" s="33">
        <v>0</v>
      </c>
      <c r="AB33" s="33">
        <v>0</v>
      </c>
      <c r="AC33" s="33">
        <v>28050.09</v>
      </c>
      <c r="AD33" s="33">
        <v>0</v>
      </c>
      <c r="AE33" s="33">
        <v>0</v>
      </c>
    </row>
    <row r="34" spans="1:31" ht="15.95" hidden="1" customHeight="1" outlineLevel="2" x14ac:dyDescent="0.2">
      <c r="B34" s="2" t="s">
        <v>76</v>
      </c>
      <c r="C34" s="2" t="s">
        <v>89</v>
      </c>
      <c r="D34" s="2" t="s">
        <v>293</v>
      </c>
      <c r="E34" s="32">
        <f t="shared" si="4"/>
        <v>151747.50000000003</v>
      </c>
      <c r="F34" s="33">
        <v>0</v>
      </c>
      <c r="G34" s="33">
        <v>0</v>
      </c>
      <c r="H34" s="33">
        <v>0</v>
      </c>
      <c r="I34" s="33">
        <v>0</v>
      </c>
      <c r="J34" s="33">
        <v>0</v>
      </c>
      <c r="K34" s="33">
        <v>0</v>
      </c>
      <c r="L34" s="33">
        <v>0</v>
      </c>
      <c r="M34" s="33">
        <v>0</v>
      </c>
      <c r="N34" s="33">
        <v>0</v>
      </c>
      <c r="O34" s="33">
        <v>0</v>
      </c>
      <c r="P34" s="33">
        <v>0</v>
      </c>
      <c r="Q34" s="33">
        <v>0</v>
      </c>
      <c r="R34" s="33">
        <v>151747.50000000003</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76</v>
      </c>
      <c r="C35" s="2" t="s">
        <v>90</v>
      </c>
      <c r="D35" s="2" t="s">
        <v>294</v>
      </c>
      <c r="E35" s="32">
        <f t="shared" si="4"/>
        <v>199838.16</v>
      </c>
      <c r="F35" s="33">
        <v>0</v>
      </c>
      <c r="G35" s="33">
        <v>0</v>
      </c>
      <c r="H35" s="33">
        <v>0</v>
      </c>
      <c r="I35" s="33">
        <v>0</v>
      </c>
      <c r="J35" s="33">
        <v>0</v>
      </c>
      <c r="K35" s="33">
        <v>0</v>
      </c>
      <c r="L35" s="33">
        <v>0</v>
      </c>
      <c r="M35" s="33">
        <v>0</v>
      </c>
      <c r="N35" s="33">
        <v>0</v>
      </c>
      <c r="O35" s="33">
        <v>0</v>
      </c>
      <c r="P35" s="33">
        <v>0</v>
      </c>
      <c r="Q35" s="33">
        <v>0</v>
      </c>
      <c r="R35" s="33">
        <v>0</v>
      </c>
      <c r="S35" s="33">
        <v>0</v>
      </c>
      <c r="T35" s="33">
        <v>199838.16</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76</v>
      </c>
      <c r="C36" s="2" t="s">
        <v>91</v>
      </c>
      <c r="D36" s="2" t="s">
        <v>295</v>
      </c>
      <c r="E36" s="32">
        <f t="shared" si="4"/>
        <v>1469354.6600000001</v>
      </c>
      <c r="F36" s="33">
        <v>0</v>
      </c>
      <c r="G36" s="33">
        <v>0</v>
      </c>
      <c r="H36" s="33">
        <v>0</v>
      </c>
      <c r="I36" s="33">
        <v>0</v>
      </c>
      <c r="J36" s="33">
        <v>0</v>
      </c>
      <c r="K36" s="33">
        <v>0</v>
      </c>
      <c r="L36" s="33">
        <v>0</v>
      </c>
      <c r="M36" s="33">
        <v>0</v>
      </c>
      <c r="N36" s="33">
        <v>0</v>
      </c>
      <c r="O36" s="33">
        <v>0</v>
      </c>
      <c r="P36" s="33">
        <v>0</v>
      </c>
      <c r="Q36" s="33">
        <v>0</v>
      </c>
      <c r="R36" s="33">
        <v>0</v>
      </c>
      <c r="S36" s="33">
        <v>0</v>
      </c>
      <c r="T36" s="33">
        <v>0</v>
      </c>
      <c r="U36" s="33">
        <v>1469354.6600000001</v>
      </c>
      <c r="V36" s="33">
        <v>0</v>
      </c>
      <c r="W36" s="33">
        <v>0</v>
      </c>
      <c r="X36" s="33">
        <v>0</v>
      </c>
      <c r="Y36" s="33">
        <v>0</v>
      </c>
      <c r="Z36" s="33">
        <v>0</v>
      </c>
      <c r="AA36" s="33">
        <v>0</v>
      </c>
      <c r="AB36" s="33">
        <v>0</v>
      </c>
      <c r="AC36" s="33">
        <v>0</v>
      </c>
      <c r="AD36" s="33">
        <v>0</v>
      </c>
      <c r="AE36" s="33">
        <v>0</v>
      </c>
    </row>
    <row r="37" spans="1:31" ht="15.95" hidden="1" customHeight="1" outlineLevel="2" x14ac:dyDescent="0.2">
      <c r="B37" s="2" t="s">
        <v>76</v>
      </c>
      <c r="C37" s="2" t="s">
        <v>92</v>
      </c>
      <c r="D37" s="2" t="s">
        <v>296</v>
      </c>
      <c r="E37" s="32">
        <f t="shared" si="4"/>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ht="15.95" hidden="1" customHeight="1" outlineLevel="2" x14ac:dyDescent="0.2">
      <c r="B38" s="2" t="s">
        <v>76</v>
      </c>
      <c r="C38" s="2" t="s">
        <v>93</v>
      </c>
      <c r="D38" s="2" t="s">
        <v>297</v>
      </c>
      <c r="E38" s="32">
        <f t="shared" si="4"/>
        <v>490002.74</v>
      </c>
      <c r="F38" s="33">
        <v>0</v>
      </c>
      <c r="G38" s="33">
        <v>0</v>
      </c>
      <c r="H38" s="33">
        <v>0</v>
      </c>
      <c r="I38" s="33">
        <v>0</v>
      </c>
      <c r="J38" s="33">
        <v>0</v>
      </c>
      <c r="K38" s="33">
        <v>0</v>
      </c>
      <c r="L38" s="33">
        <v>0</v>
      </c>
      <c r="M38" s="33">
        <v>0</v>
      </c>
      <c r="N38" s="33">
        <v>0</v>
      </c>
      <c r="O38" s="33">
        <v>0</v>
      </c>
      <c r="P38" s="33">
        <v>377644.73</v>
      </c>
      <c r="Q38" s="33">
        <v>0</v>
      </c>
      <c r="R38" s="33">
        <v>0</v>
      </c>
      <c r="S38" s="33">
        <v>0</v>
      </c>
      <c r="T38" s="33">
        <v>0</v>
      </c>
      <c r="U38" s="33">
        <v>0</v>
      </c>
      <c r="V38" s="33">
        <v>112358.01000000001</v>
      </c>
      <c r="W38" s="33">
        <v>0</v>
      </c>
      <c r="X38" s="33">
        <v>0</v>
      </c>
      <c r="Y38" s="33">
        <v>0</v>
      </c>
      <c r="Z38" s="33">
        <v>0</v>
      </c>
      <c r="AA38" s="33">
        <v>0</v>
      </c>
      <c r="AB38" s="33">
        <v>0</v>
      </c>
      <c r="AC38" s="33">
        <v>0</v>
      </c>
      <c r="AD38" s="33">
        <v>0</v>
      </c>
      <c r="AE38" s="33">
        <v>0</v>
      </c>
    </row>
    <row r="39" spans="1:31" ht="15.95" hidden="1" customHeight="1" outlineLevel="2" x14ac:dyDescent="0.2">
      <c r="B39" s="2" t="s">
        <v>76</v>
      </c>
      <c r="C39" s="2" t="s">
        <v>94</v>
      </c>
      <c r="D39" s="2" t="s">
        <v>298</v>
      </c>
      <c r="E39" s="32">
        <f t="shared" si="4"/>
        <v>713500.50999999978</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713500.50999999978</v>
      </c>
      <c r="X39" s="33">
        <v>0</v>
      </c>
      <c r="Y39" s="33">
        <v>0</v>
      </c>
      <c r="Z39" s="33">
        <v>0</v>
      </c>
      <c r="AA39" s="33">
        <v>0</v>
      </c>
      <c r="AB39" s="33">
        <v>0</v>
      </c>
      <c r="AC39" s="33">
        <v>0</v>
      </c>
      <c r="AD39" s="33">
        <v>0</v>
      </c>
      <c r="AE39" s="33">
        <v>0</v>
      </c>
    </row>
    <row r="40" spans="1:31" ht="15.95" hidden="1" customHeight="1" outlineLevel="2" x14ac:dyDescent="0.2">
      <c r="B40" s="2" t="s">
        <v>76</v>
      </c>
      <c r="C40" s="2" t="s">
        <v>95</v>
      </c>
      <c r="D40" s="2" t="s">
        <v>299</v>
      </c>
      <c r="E40" s="32">
        <f t="shared" si="4"/>
        <v>2157049.4300000002</v>
      </c>
      <c r="F40" s="33">
        <v>0</v>
      </c>
      <c r="G40" s="33">
        <v>0</v>
      </c>
      <c r="H40" s="33">
        <v>0</v>
      </c>
      <c r="I40" s="33">
        <v>0</v>
      </c>
      <c r="J40" s="33">
        <v>0</v>
      </c>
      <c r="K40" s="33">
        <v>0</v>
      </c>
      <c r="L40" s="33">
        <v>0</v>
      </c>
      <c r="M40" s="33">
        <v>0</v>
      </c>
      <c r="N40" s="33">
        <v>0</v>
      </c>
      <c r="O40" s="33">
        <v>0</v>
      </c>
      <c r="P40" s="33">
        <v>2157049.4300000002</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5" hidden="1" customHeight="1" outlineLevel="2" x14ac:dyDescent="0.2">
      <c r="B41" s="2" t="s">
        <v>76</v>
      </c>
      <c r="C41" s="2" t="s">
        <v>96</v>
      </c>
      <c r="D41" s="2" t="s">
        <v>300</v>
      </c>
      <c r="E41" s="32">
        <f t="shared" si="4"/>
        <v>130499.07</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130499.07</v>
      </c>
      <c r="AB41" s="33">
        <v>0</v>
      </c>
      <c r="AC41" s="33">
        <v>0</v>
      </c>
      <c r="AD41" s="33">
        <v>0</v>
      </c>
      <c r="AE41" s="33">
        <v>0</v>
      </c>
    </row>
    <row r="42" spans="1:31" ht="15.95" hidden="1" customHeight="1" outlineLevel="2" x14ac:dyDescent="0.2">
      <c r="B42" s="2" t="s">
        <v>76</v>
      </c>
      <c r="C42" s="2" t="s">
        <v>97</v>
      </c>
      <c r="D42" s="2" t="s">
        <v>301</v>
      </c>
      <c r="E42" s="32">
        <f t="shared" si="4"/>
        <v>2659399.2100000004</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88967.9</v>
      </c>
      <c r="AC42" s="33">
        <v>2570431.3100000005</v>
      </c>
      <c r="AD42" s="33">
        <v>0</v>
      </c>
      <c r="AE42" s="33">
        <v>0</v>
      </c>
    </row>
    <row r="43" spans="1:31" ht="15.95" customHeight="1" outlineLevel="1" collapsed="1" x14ac:dyDescent="0.2">
      <c r="A43" s="1">
        <v>15</v>
      </c>
      <c r="B43" s="13" t="s">
        <v>98</v>
      </c>
      <c r="D43" s="17" t="s">
        <v>99</v>
      </c>
      <c r="E43" s="25">
        <f t="shared" ref="E43:AE43" si="5">SUBTOTAL(9,E22:E42)</f>
        <v>9571502.3300000019</v>
      </c>
      <c r="F43" s="33">
        <f t="shared" si="5"/>
        <v>1371.75</v>
      </c>
      <c r="G43" s="33">
        <f t="shared" si="5"/>
        <v>73930.490000000005</v>
      </c>
      <c r="H43" s="33">
        <f t="shared" si="5"/>
        <v>53780.990000000005</v>
      </c>
      <c r="I43" s="33">
        <f t="shared" si="5"/>
        <v>44478.770000000004</v>
      </c>
      <c r="J43" s="33">
        <f t="shared" si="5"/>
        <v>156557.16</v>
      </c>
      <c r="K43" s="33">
        <f t="shared" si="5"/>
        <v>65611.100000000006</v>
      </c>
      <c r="L43" s="33">
        <f t="shared" si="5"/>
        <v>279270.72000000003</v>
      </c>
      <c r="M43" s="33">
        <f t="shared" si="5"/>
        <v>136762.30000000002</v>
      </c>
      <c r="N43" s="33">
        <f t="shared" si="5"/>
        <v>197740.97</v>
      </c>
      <c r="O43" s="33">
        <f t="shared" si="5"/>
        <v>92232.66</v>
      </c>
      <c r="P43" s="33">
        <f t="shared" si="5"/>
        <v>2706215.7600000002</v>
      </c>
      <c r="Q43" s="33">
        <f t="shared" si="5"/>
        <v>83623.340000000011</v>
      </c>
      <c r="R43" s="33">
        <f t="shared" si="5"/>
        <v>151747.50000000003</v>
      </c>
      <c r="S43" s="33">
        <f t="shared" si="5"/>
        <v>0</v>
      </c>
      <c r="T43" s="33">
        <f t="shared" si="5"/>
        <v>199838.16</v>
      </c>
      <c r="U43" s="33">
        <f t="shared" si="5"/>
        <v>1469354.6600000001</v>
      </c>
      <c r="V43" s="33">
        <f t="shared" si="5"/>
        <v>112358.01000000001</v>
      </c>
      <c r="W43" s="33">
        <f t="shared" si="5"/>
        <v>713500.50999999978</v>
      </c>
      <c r="X43" s="33">
        <f t="shared" si="5"/>
        <v>0</v>
      </c>
      <c r="Y43" s="33">
        <f t="shared" si="5"/>
        <v>6810.53</v>
      </c>
      <c r="Z43" s="33">
        <f t="shared" si="5"/>
        <v>0</v>
      </c>
      <c r="AA43" s="33">
        <f t="shared" si="5"/>
        <v>130499.07</v>
      </c>
      <c r="AB43" s="33">
        <f t="shared" si="5"/>
        <v>88967.9</v>
      </c>
      <c r="AC43" s="33">
        <f t="shared" si="5"/>
        <v>2806849.9800000004</v>
      </c>
      <c r="AD43" s="33">
        <f t="shared" si="5"/>
        <v>0</v>
      </c>
      <c r="AE43" s="33">
        <f t="shared" si="5"/>
        <v>0</v>
      </c>
    </row>
    <row r="44" spans="1:31" ht="15.95" hidden="1" customHeight="1" outlineLevel="2" x14ac:dyDescent="0.2">
      <c r="B44" s="2" t="s">
        <v>100</v>
      </c>
      <c r="C44" s="2" t="s">
        <v>101</v>
      </c>
      <c r="D44" s="2" t="s">
        <v>302</v>
      </c>
      <c r="E44" s="25">
        <f t="shared" ref="E44:E227" si="6">SUM(F44:AE44)</f>
        <v>39600761.419999994</v>
      </c>
      <c r="F44" s="33">
        <v>2351102.75</v>
      </c>
      <c r="G44" s="33">
        <v>146617.40999999997</v>
      </c>
      <c r="H44" s="33">
        <v>64993.91</v>
      </c>
      <c r="I44" s="33">
        <v>615305</v>
      </c>
      <c r="J44" s="33">
        <v>1858567.21</v>
      </c>
      <c r="K44" s="33">
        <v>459255.79000000004</v>
      </c>
      <c r="L44" s="33">
        <v>4686632.0299999993</v>
      </c>
      <c r="M44" s="33">
        <v>770928.41</v>
      </c>
      <c r="N44" s="33">
        <v>4275403.28</v>
      </c>
      <c r="O44" s="33">
        <v>391467.26</v>
      </c>
      <c r="P44" s="33">
        <v>5410774.7899999991</v>
      </c>
      <c r="Q44" s="33">
        <v>627496.67999999993</v>
      </c>
      <c r="R44" s="33">
        <v>651568.44000000006</v>
      </c>
      <c r="S44" s="33">
        <v>27112.28</v>
      </c>
      <c r="T44" s="33">
        <v>1167786.2899999998</v>
      </c>
      <c r="U44" s="33">
        <v>3807420.59</v>
      </c>
      <c r="V44" s="33">
        <v>96083.689999999988</v>
      </c>
      <c r="W44" s="33">
        <v>1814448.0400000003</v>
      </c>
      <c r="X44" s="33">
        <v>1258684.6099999999</v>
      </c>
      <c r="Y44" s="33">
        <v>345116.61</v>
      </c>
      <c r="Z44" s="33">
        <v>26397.940000000002</v>
      </c>
      <c r="AA44" s="33">
        <v>709099.41</v>
      </c>
      <c r="AB44" s="33">
        <v>817593.44000000006</v>
      </c>
      <c r="AC44" s="33">
        <v>7024227.0499999998</v>
      </c>
      <c r="AD44" s="33">
        <v>47335.6</v>
      </c>
      <c r="AE44" s="33">
        <v>149342.91</v>
      </c>
    </row>
    <row r="45" spans="1:31" ht="15.95" customHeight="1" outlineLevel="1" collapsed="1" x14ac:dyDescent="0.2">
      <c r="A45" s="1">
        <v>16</v>
      </c>
      <c r="B45" s="13" t="s">
        <v>102</v>
      </c>
      <c r="D45" s="17" t="s">
        <v>103</v>
      </c>
      <c r="E45" s="25">
        <f t="shared" ref="E45:AE45" si="7">SUBTOTAL(9,E44:E44)</f>
        <v>39600761.419999994</v>
      </c>
      <c r="F45" s="33">
        <f t="shared" si="7"/>
        <v>2351102.75</v>
      </c>
      <c r="G45" s="33">
        <f t="shared" si="7"/>
        <v>146617.40999999997</v>
      </c>
      <c r="H45" s="33">
        <f t="shared" si="7"/>
        <v>64993.91</v>
      </c>
      <c r="I45" s="33">
        <f t="shared" si="7"/>
        <v>615305</v>
      </c>
      <c r="J45" s="33">
        <f t="shared" si="7"/>
        <v>1858567.21</v>
      </c>
      <c r="K45" s="33">
        <f t="shared" si="7"/>
        <v>459255.79000000004</v>
      </c>
      <c r="L45" s="33">
        <f t="shared" si="7"/>
        <v>4686632.0299999993</v>
      </c>
      <c r="M45" s="33">
        <f t="shared" si="7"/>
        <v>770928.41</v>
      </c>
      <c r="N45" s="33">
        <f t="shared" si="7"/>
        <v>4275403.28</v>
      </c>
      <c r="O45" s="33">
        <f t="shared" si="7"/>
        <v>391467.26</v>
      </c>
      <c r="P45" s="33">
        <f t="shared" si="7"/>
        <v>5410774.7899999991</v>
      </c>
      <c r="Q45" s="33">
        <f t="shared" si="7"/>
        <v>627496.67999999993</v>
      </c>
      <c r="R45" s="33">
        <f t="shared" si="7"/>
        <v>651568.44000000006</v>
      </c>
      <c r="S45" s="33">
        <f t="shared" si="7"/>
        <v>27112.28</v>
      </c>
      <c r="T45" s="33">
        <f t="shared" si="7"/>
        <v>1167786.2899999998</v>
      </c>
      <c r="U45" s="33">
        <f t="shared" si="7"/>
        <v>3807420.59</v>
      </c>
      <c r="V45" s="33">
        <f t="shared" si="7"/>
        <v>96083.689999999988</v>
      </c>
      <c r="W45" s="33">
        <f t="shared" si="7"/>
        <v>1814448.0400000003</v>
      </c>
      <c r="X45" s="33">
        <f t="shared" si="7"/>
        <v>1258684.6099999999</v>
      </c>
      <c r="Y45" s="33">
        <f t="shared" si="7"/>
        <v>345116.61</v>
      </c>
      <c r="Z45" s="33">
        <f t="shared" si="7"/>
        <v>26397.940000000002</v>
      </c>
      <c r="AA45" s="33">
        <f t="shared" si="7"/>
        <v>709099.41</v>
      </c>
      <c r="AB45" s="33">
        <f t="shared" si="7"/>
        <v>817593.44000000006</v>
      </c>
      <c r="AC45" s="33">
        <f t="shared" si="7"/>
        <v>7024227.0499999998</v>
      </c>
      <c r="AD45" s="33">
        <f t="shared" si="7"/>
        <v>47335.6</v>
      </c>
      <c r="AE45" s="33">
        <f t="shared" si="7"/>
        <v>149342.91</v>
      </c>
    </row>
    <row r="46" spans="1:31" ht="15.95" hidden="1" customHeight="1" outlineLevel="2" x14ac:dyDescent="0.2">
      <c r="B46" s="2" t="s">
        <v>104</v>
      </c>
      <c r="C46" s="2" t="s">
        <v>105</v>
      </c>
      <c r="D46" s="2" t="s">
        <v>303</v>
      </c>
      <c r="E46" s="25">
        <f t="shared" si="6"/>
        <v>3778250.1899999995</v>
      </c>
      <c r="F46" s="33">
        <v>0</v>
      </c>
      <c r="G46" s="33">
        <v>0</v>
      </c>
      <c r="H46" s="33">
        <v>0</v>
      </c>
      <c r="I46" s="33">
        <v>0</v>
      </c>
      <c r="J46" s="33">
        <v>437751.66000000003</v>
      </c>
      <c r="K46" s="33">
        <v>0</v>
      </c>
      <c r="L46" s="33">
        <v>922936.45000000007</v>
      </c>
      <c r="M46" s="33">
        <v>0</v>
      </c>
      <c r="N46" s="33">
        <v>0</v>
      </c>
      <c r="O46" s="33">
        <v>0</v>
      </c>
      <c r="P46" s="33">
        <v>0</v>
      </c>
      <c r="Q46" s="33">
        <v>0</v>
      </c>
      <c r="R46" s="33">
        <v>100277.26999999999</v>
      </c>
      <c r="S46" s="33">
        <v>0</v>
      </c>
      <c r="T46" s="33">
        <v>205473.14</v>
      </c>
      <c r="U46" s="33">
        <v>1909560.7899999998</v>
      </c>
      <c r="V46" s="33">
        <v>0</v>
      </c>
      <c r="W46" s="33">
        <v>0</v>
      </c>
      <c r="X46" s="33">
        <v>0</v>
      </c>
      <c r="Y46" s="33">
        <v>66991.89</v>
      </c>
      <c r="Z46" s="33">
        <v>0</v>
      </c>
      <c r="AA46" s="33">
        <v>135258.99</v>
      </c>
      <c r="AB46" s="33">
        <v>0</v>
      </c>
      <c r="AC46" s="33">
        <v>0</v>
      </c>
      <c r="AD46" s="33">
        <v>0</v>
      </c>
      <c r="AE46" s="33">
        <v>0</v>
      </c>
    </row>
    <row r="47" spans="1:31" ht="15.95" hidden="1" customHeight="1" outlineLevel="2" x14ac:dyDescent="0.2">
      <c r="B47" s="2" t="s">
        <v>104</v>
      </c>
      <c r="C47" s="2" t="s">
        <v>106</v>
      </c>
      <c r="D47" s="2" t="s">
        <v>304</v>
      </c>
      <c r="E47" s="25">
        <f t="shared" si="6"/>
        <v>2764283.4899999998</v>
      </c>
      <c r="F47" s="33">
        <v>0</v>
      </c>
      <c r="G47" s="33">
        <v>0</v>
      </c>
      <c r="H47" s="33">
        <v>0</v>
      </c>
      <c r="I47" s="33">
        <v>0</v>
      </c>
      <c r="J47" s="33">
        <v>0</v>
      </c>
      <c r="K47" s="33">
        <v>101555.84000000003</v>
      </c>
      <c r="L47" s="33">
        <v>1014812.6299999998</v>
      </c>
      <c r="M47" s="33">
        <v>136858</v>
      </c>
      <c r="N47" s="33">
        <v>0</v>
      </c>
      <c r="O47" s="33">
        <v>31950.53</v>
      </c>
      <c r="P47" s="33">
        <v>662027.72</v>
      </c>
      <c r="Q47" s="33">
        <v>13643.98</v>
      </c>
      <c r="R47" s="33">
        <v>0</v>
      </c>
      <c r="S47" s="33">
        <v>0</v>
      </c>
      <c r="T47" s="33">
        <v>0</v>
      </c>
      <c r="U47" s="33">
        <v>0</v>
      </c>
      <c r="V47" s="33">
        <v>0</v>
      </c>
      <c r="W47" s="33">
        <v>567052.7699999999</v>
      </c>
      <c r="X47" s="33">
        <v>234673.66999999998</v>
      </c>
      <c r="Y47" s="33">
        <v>1708.35</v>
      </c>
      <c r="Z47" s="33">
        <v>0</v>
      </c>
      <c r="AA47" s="33">
        <v>0</v>
      </c>
      <c r="AB47" s="33">
        <v>0</v>
      </c>
      <c r="AC47" s="33">
        <v>0</v>
      </c>
      <c r="AD47" s="33">
        <v>0</v>
      </c>
      <c r="AE47" s="33">
        <v>0</v>
      </c>
    </row>
    <row r="48" spans="1:31" ht="15.95" hidden="1" customHeight="1" outlineLevel="2" x14ac:dyDescent="0.2">
      <c r="B48" s="2" t="s">
        <v>104</v>
      </c>
      <c r="C48" s="2" t="s">
        <v>107</v>
      </c>
      <c r="D48" s="2" t="s">
        <v>305</v>
      </c>
      <c r="E48" s="25">
        <f t="shared" si="6"/>
        <v>645282.10999999987</v>
      </c>
      <c r="F48" s="33">
        <v>0</v>
      </c>
      <c r="G48" s="33">
        <v>0</v>
      </c>
      <c r="H48" s="33">
        <v>0</v>
      </c>
      <c r="I48" s="33">
        <v>0</v>
      </c>
      <c r="J48" s="33">
        <v>0</v>
      </c>
      <c r="K48" s="33">
        <v>0</v>
      </c>
      <c r="L48" s="33">
        <v>0</v>
      </c>
      <c r="M48" s="33">
        <v>0</v>
      </c>
      <c r="N48" s="33">
        <v>0</v>
      </c>
      <c r="O48" s="33">
        <v>37019.22</v>
      </c>
      <c r="P48" s="33">
        <v>440131.04</v>
      </c>
      <c r="Q48" s="33">
        <v>96385.809999999983</v>
      </c>
      <c r="R48" s="33">
        <v>0</v>
      </c>
      <c r="S48" s="33">
        <v>0</v>
      </c>
      <c r="T48" s="33">
        <v>0</v>
      </c>
      <c r="U48" s="33">
        <v>0</v>
      </c>
      <c r="V48" s="33">
        <v>16818.32</v>
      </c>
      <c r="W48" s="33">
        <v>0</v>
      </c>
      <c r="X48" s="33">
        <v>21304.02</v>
      </c>
      <c r="Y48" s="33">
        <v>0</v>
      </c>
      <c r="Z48" s="33">
        <v>0</v>
      </c>
      <c r="AA48" s="33">
        <v>0</v>
      </c>
      <c r="AB48" s="33">
        <v>0</v>
      </c>
      <c r="AC48" s="33">
        <v>0</v>
      </c>
      <c r="AD48" s="33">
        <v>33623.699999999997</v>
      </c>
      <c r="AE48" s="33">
        <v>0</v>
      </c>
    </row>
    <row r="49" spans="2:31" ht="15.95" hidden="1" customHeight="1" outlineLevel="2" x14ac:dyDescent="0.2">
      <c r="B49" s="2" t="s">
        <v>104</v>
      </c>
      <c r="C49" s="2" t="s">
        <v>108</v>
      </c>
      <c r="D49" s="2" t="s">
        <v>306</v>
      </c>
      <c r="E49" s="25">
        <f t="shared" si="6"/>
        <v>2028503.2000000002</v>
      </c>
      <c r="F49" s="33">
        <v>122450.21</v>
      </c>
      <c r="G49" s="33">
        <v>23162.31</v>
      </c>
      <c r="H49" s="33">
        <v>10313.050000000001</v>
      </c>
      <c r="I49" s="33">
        <v>0</v>
      </c>
      <c r="J49" s="33">
        <v>0</v>
      </c>
      <c r="K49" s="33">
        <v>0</v>
      </c>
      <c r="L49" s="33">
        <v>0</v>
      </c>
      <c r="M49" s="33">
        <v>0</v>
      </c>
      <c r="N49" s="33">
        <v>675423.33000000007</v>
      </c>
      <c r="O49" s="33">
        <v>0</v>
      </c>
      <c r="P49" s="33">
        <v>0</v>
      </c>
      <c r="Q49" s="33">
        <v>0</v>
      </c>
      <c r="R49" s="33">
        <v>0</v>
      </c>
      <c r="S49" s="33">
        <v>0</v>
      </c>
      <c r="T49" s="33">
        <v>0</v>
      </c>
      <c r="U49" s="33">
        <v>0</v>
      </c>
      <c r="V49" s="33">
        <v>0</v>
      </c>
      <c r="W49" s="33">
        <v>0</v>
      </c>
      <c r="X49" s="33">
        <v>0</v>
      </c>
      <c r="Y49" s="33">
        <v>0</v>
      </c>
      <c r="Z49" s="33">
        <v>0</v>
      </c>
      <c r="AA49" s="33">
        <v>0</v>
      </c>
      <c r="AB49" s="33">
        <v>42609.31</v>
      </c>
      <c r="AC49" s="33">
        <v>1154544.99</v>
      </c>
      <c r="AD49" s="33">
        <v>0</v>
      </c>
      <c r="AE49" s="33">
        <v>0</v>
      </c>
    </row>
    <row r="50" spans="2:31" ht="15.95" hidden="1" customHeight="1" outlineLevel="2" x14ac:dyDescent="0.2">
      <c r="B50" s="2" t="s">
        <v>104</v>
      </c>
      <c r="C50" s="2" t="s">
        <v>109</v>
      </c>
      <c r="D50" s="2" t="s">
        <v>307</v>
      </c>
      <c r="E50" s="25">
        <f t="shared" si="6"/>
        <v>1249.75</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1249.75</v>
      </c>
      <c r="Z50" s="33">
        <v>0</v>
      </c>
      <c r="AA50" s="33">
        <v>0</v>
      </c>
      <c r="AB50" s="33">
        <v>0</v>
      </c>
      <c r="AC50" s="33">
        <v>0</v>
      </c>
      <c r="AD50" s="33">
        <v>0</v>
      </c>
      <c r="AE50" s="33">
        <v>0</v>
      </c>
    </row>
    <row r="51" spans="2:31" ht="15.95" hidden="1" customHeight="1" outlineLevel="2" x14ac:dyDescent="0.2">
      <c r="B51" s="2" t="s">
        <v>104</v>
      </c>
      <c r="C51" s="2" t="s">
        <v>110</v>
      </c>
      <c r="D51" s="2" t="s">
        <v>308</v>
      </c>
      <c r="E51" s="25">
        <f t="shared" si="6"/>
        <v>64642.73</v>
      </c>
      <c r="F51" s="33">
        <v>0</v>
      </c>
      <c r="G51" s="33">
        <v>0</v>
      </c>
      <c r="H51" s="33">
        <v>0</v>
      </c>
      <c r="I51" s="33">
        <v>48510.55</v>
      </c>
      <c r="J51" s="33">
        <v>0</v>
      </c>
      <c r="K51" s="33">
        <v>0</v>
      </c>
      <c r="L51" s="33">
        <v>0</v>
      </c>
      <c r="M51" s="33">
        <v>0</v>
      </c>
      <c r="N51" s="33">
        <v>0</v>
      </c>
      <c r="O51" s="33">
        <v>0</v>
      </c>
      <c r="P51" s="33">
        <v>0</v>
      </c>
      <c r="Q51" s="33">
        <v>0</v>
      </c>
      <c r="R51" s="33">
        <v>0</v>
      </c>
      <c r="S51" s="33">
        <v>4078.68</v>
      </c>
      <c r="T51" s="33">
        <v>0</v>
      </c>
      <c r="U51" s="33">
        <v>0</v>
      </c>
      <c r="V51" s="33">
        <v>0</v>
      </c>
      <c r="W51" s="33">
        <v>0</v>
      </c>
      <c r="X51" s="33">
        <v>0</v>
      </c>
      <c r="Y51" s="33">
        <v>0</v>
      </c>
      <c r="Z51" s="33">
        <v>11892.720000000001</v>
      </c>
      <c r="AA51" s="33">
        <v>0</v>
      </c>
      <c r="AB51" s="33">
        <v>0</v>
      </c>
      <c r="AC51" s="33">
        <v>160.78</v>
      </c>
      <c r="AD51" s="33">
        <v>0</v>
      </c>
      <c r="AE51" s="33">
        <v>0</v>
      </c>
    </row>
    <row r="52" spans="2:31" ht="15.95" hidden="1" customHeight="1" outlineLevel="2" x14ac:dyDescent="0.2">
      <c r="B52" s="2" t="s">
        <v>104</v>
      </c>
      <c r="C52" s="2" t="s">
        <v>111</v>
      </c>
      <c r="D52" s="2" t="s">
        <v>309</v>
      </c>
      <c r="E52" s="25">
        <f t="shared" si="6"/>
        <v>462388.04000000004</v>
      </c>
      <c r="F52" s="33">
        <v>0</v>
      </c>
      <c r="G52" s="33">
        <v>0</v>
      </c>
      <c r="H52" s="33">
        <v>0</v>
      </c>
      <c r="I52" s="33">
        <v>0</v>
      </c>
      <c r="J52" s="33">
        <v>31054.579999999998</v>
      </c>
      <c r="K52" s="33">
        <v>7133.170000000001</v>
      </c>
      <c r="L52" s="33">
        <v>136826.66</v>
      </c>
      <c r="M52" s="33">
        <v>9623.39</v>
      </c>
      <c r="N52" s="33">
        <v>0</v>
      </c>
      <c r="O52" s="33">
        <v>2246.91</v>
      </c>
      <c r="P52" s="33">
        <v>46550.930000000008</v>
      </c>
      <c r="Q52" s="33">
        <v>959.69</v>
      </c>
      <c r="R52" s="33">
        <v>7116.92</v>
      </c>
      <c r="S52" s="33">
        <v>0</v>
      </c>
      <c r="T52" s="33">
        <v>14574.949999999999</v>
      </c>
      <c r="U52" s="33">
        <v>135454.82999999999</v>
      </c>
      <c r="V52" s="33">
        <v>0</v>
      </c>
      <c r="W52" s="33">
        <v>39868.269999999997</v>
      </c>
      <c r="X52" s="33">
        <v>16510.759999999998</v>
      </c>
      <c r="Y52" s="33">
        <v>4872</v>
      </c>
      <c r="Z52" s="33">
        <v>0</v>
      </c>
      <c r="AA52" s="33">
        <v>9594.98</v>
      </c>
      <c r="AB52" s="33">
        <v>0</v>
      </c>
      <c r="AC52" s="33">
        <v>0</v>
      </c>
      <c r="AD52" s="33">
        <v>0</v>
      </c>
      <c r="AE52" s="33">
        <v>0</v>
      </c>
    </row>
    <row r="53" spans="2:31" ht="15.95" hidden="1" customHeight="1" outlineLevel="2" x14ac:dyDescent="0.2">
      <c r="B53" s="2" t="s">
        <v>104</v>
      </c>
      <c r="C53" s="2" t="s">
        <v>112</v>
      </c>
      <c r="D53" s="2" t="s">
        <v>310</v>
      </c>
      <c r="E53" s="25">
        <f t="shared" si="6"/>
        <v>107464.29000000001</v>
      </c>
      <c r="F53" s="33">
        <v>7148.9999999999991</v>
      </c>
      <c r="G53" s="33">
        <v>886.29</v>
      </c>
      <c r="H53" s="33">
        <v>393.47999999999996</v>
      </c>
      <c r="I53" s="33">
        <v>3719.51</v>
      </c>
      <c r="J53" s="33">
        <v>0</v>
      </c>
      <c r="K53" s="33">
        <v>0</v>
      </c>
      <c r="L53" s="33">
        <v>0</v>
      </c>
      <c r="M53" s="33">
        <v>0</v>
      </c>
      <c r="N53" s="33">
        <v>25844.52</v>
      </c>
      <c r="O53" s="33">
        <v>1278.55</v>
      </c>
      <c r="P53" s="33">
        <v>15166.199999999999</v>
      </c>
      <c r="Q53" s="33">
        <v>3328.66</v>
      </c>
      <c r="R53" s="33">
        <v>0</v>
      </c>
      <c r="S53" s="33">
        <v>312.74</v>
      </c>
      <c r="T53" s="33">
        <v>0</v>
      </c>
      <c r="U53" s="33">
        <v>0</v>
      </c>
      <c r="V53" s="33">
        <v>580.85</v>
      </c>
      <c r="W53" s="33">
        <v>0</v>
      </c>
      <c r="X53" s="33">
        <v>737.23</v>
      </c>
      <c r="Y53" s="33">
        <v>174.62</v>
      </c>
      <c r="Z53" s="33">
        <v>911.84</v>
      </c>
      <c r="AA53" s="33">
        <v>0</v>
      </c>
      <c r="AB53" s="33">
        <v>1630.77</v>
      </c>
      <c r="AC53" s="33">
        <v>44188.840000000004</v>
      </c>
      <c r="AD53" s="33">
        <v>1161.19</v>
      </c>
      <c r="AE53" s="33">
        <v>0</v>
      </c>
    </row>
    <row r="54" spans="2:31" ht="15.95" hidden="1" customHeight="1" outlineLevel="2" x14ac:dyDescent="0.2">
      <c r="B54" s="2" t="s">
        <v>104</v>
      </c>
      <c r="C54" s="2" t="s">
        <v>113</v>
      </c>
      <c r="D54" s="2" t="s">
        <v>311</v>
      </c>
      <c r="E54" s="25">
        <f t="shared" si="6"/>
        <v>2924711.96</v>
      </c>
      <c r="F54" s="33">
        <v>114385.87</v>
      </c>
      <c r="G54" s="33">
        <v>14197.52</v>
      </c>
      <c r="H54" s="33">
        <v>6458.11</v>
      </c>
      <c r="I54" s="33">
        <v>59581.270000000004</v>
      </c>
      <c r="J54" s="33">
        <v>240866.45</v>
      </c>
      <c r="K54" s="33">
        <v>0</v>
      </c>
      <c r="L54" s="33">
        <v>1061401.3999999999</v>
      </c>
      <c r="M54" s="33">
        <v>74652.62</v>
      </c>
      <c r="N54" s="33">
        <v>414009.57</v>
      </c>
      <c r="O54" s="33">
        <v>37906.730000000003</v>
      </c>
      <c r="P54" s="33">
        <v>184793.69999999998</v>
      </c>
      <c r="Q54" s="33">
        <v>60766.170000000006</v>
      </c>
      <c r="R54" s="33">
        <v>55693.590000000011</v>
      </c>
      <c r="S54" s="33">
        <v>5009.5</v>
      </c>
      <c r="T54" s="33">
        <v>0</v>
      </c>
      <c r="U54" s="33">
        <v>0</v>
      </c>
      <c r="V54" s="33">
        <v>0</v>
      </c>
      <c r="W54" s="33">
        <v>303216.34999999998</v>
      </c>
      <c r="X54" s="33">
        <v>0</v>
      </c>
      <c r="Y54" s="33">
        <v>40654.239999999998</v>
      </c>
      <c r="Z54" s="33">
        <v>14606.96</v>
      </c>
      <c r="AA54" s="33">
        <v>0</v>
      </c>
      <c r="AB54" s="33">
        <v>0</v>
      </c>
      <c r="AC54" s="33">
        <v>217910.84999999998</v>
      </c>
      <c r="AD54" s="33">
        <v>18601.059999999998</v>
      </c>
      <c r="AE54" s="33">
        <v>0</v>
      </c>
    </row>
    <row r="55" spans="2:31" ht="15.95" hidden="1" customHeight="1" outlineLevel="2" x14ac:dyDescent="0.2">
      <c r="B55" s="2" t="s">
        <v>104</v>
      </c>
      <c r="C55" s="2" t="s">
        <v>114</v>
      </c>
      <c r="D55" s="2" t="s">
        <v>312</v>
      </c>
      <c r="E55" s="25">
        <f t="shared" si="6"/>
        <v>92800.28</v>
      </c>
      <c r="F55" s="33">
        <v>0</v>
      </c>
      <c r="G55" s="33">
        <v>0</v>
      </c>
      <c r="H55" s="33">
        <v>0</v>
      </c>
      <c r="I55" s="33">
        <v>92800.28</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2:31" ht="15.95" hidden="1" customHeight="1" outlineLevel="2" x14ac:dyDescent="0.2">
      <c r="B56" s="2" t="s">
        <v>104</v>
      </c>
      <c r="C56" s="2" t="s">
        <v>115</v>
      </c>
      <c r="D56" s="2" t="s">
        <v>313</v>
      </c>
      <c r="E56" s="25">
        <f t="shared" si="6"/>
        <v>9203012.6399999987</v>
      </c>
      <c r="F56" s="33">
        <v>0</v>
      </c>
      <c r="G56" s="33">
        <v>0</v>
      </c>
      <c r="H56" s="33">
        <v>0</v>
      </c>
      <c r="I56" s="33">
        <v>0</v>
      </c>
      <c r="J56" s="33">
        <v>0</v>
      </c>
      <c r="K56" s="33">
        <v>0</v>
      </c>
      <c r="L56" s="33">
        <v>8710104.8099999987</v>
      </c>
      <c r="M56" s="33">
        <v>0</v>
      </c>
      <c r="N56" s="33">
        <v>0</v>
      </c>
      <c r="O56" s="33">
        <v>0</v>
      </c>
      <c r="P56" s="33">
        <v>0</v>
      </c>
      <c r="Q56" s="33">
        <v>0</v>
      </c>
      <c r="R56" s="33">
        <v>0</v>
      </c>
      <c r="S56" s="33">
        <v>0</v>
      </c>
      <c r="T56" s="33">
        <v>0</v>
      </c>
      <c r="U56" s="33">
        <v>0</v>
      </c>
      <c r="V56" s="33">
        <v>0</v>
      </c>
      <c r="W56" s="33">
        <v>0</v>
      </c>
      <c r="X56" s="33">
        <v>0</v>
      </c>
      <c r="Y56" s="33">
        <v>492907.83000000007</v>
      </c>
      <c r="Z56" s="33">
        <v>0</v>
      </c>
      <c r="AA56" s="33">
        <v>0</v>
      </c>
      <c r="AB56" s="33">
        <v>0</v>
      </c>
      <c r="AC56" s="33">
        <v>0</v>
      </c>
      <c r="AD56" s="33">
        <v>0</v>
      </c>
      <c r="AE56" s="33">
        <v>0</v>
      </c>
    </row>
    <row r="57" spans="2:31" ht="15.95" hidden="1" customHeight="1" outlineLevel="2" x14ac:dyDescent="0.2">
      <c r="B57" s="2" t="s">
        <v>104</v>
      </c>
      <c r="C57" s="2" t="s">
        <v>116</v>
      </c>
      <c r="D57" s="2" t="s">
        <v>314</v>
      </c>
      <c r="E57" s="25">
        <f t="shared" si="6"/>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2:31" ht="15.95" hidden="1" customHeight="1" outlineLevel="2" x14ac:dyDescent="0.2">
      <c r="B58" s="2" t="s">
        <v>104</v>
      </c>
      <c r="C58" s="2" t="s">
        <v>117</v>
      </c>
      <c r="D58" s="2" t="s">
        <v>315</v>
      </c>
      <c r="E58" s="25">
        <f t="shared" si="6"/>
        <v>15709.52</v>
      </c>
      <c r="F58" s="33">
        <v>0</v>
      </c>
      <c r="G58" s="33">
        <v>0</v>
      </c>
      <c r="H58" s="33">
        <v>0</v>
      </c>
      <c r="I58" s="33">
        <v>0</v>
      </c>
      <c r="J58" s="33">
        <v>0</v>
      </c>
      <c r="K58" s="33">
        <v>0</v>
      </c>
      <c r="L58" s="33">
        <v>0</v>
      </c>
      <c r="M58" s="33">
        <v>0</v>
      </c>
      <c r="N58" s="33">
        <v>6369.15</v>
      </c>
      <c r="O58" s="33">
        <v>0</v>
      </c>
      <c r="P58" s="33">
        <v>0</v>
      </c>
      <c r="Q58" s="33">
        <v>0</v>
      </c>
      <c r="R58" s="33">
        <v>0</v>
      </c>
      <c r="S58" s="33">
        <v>0</v>
      </c>
      <c r="T58" s="33">
        <v>0</v>
      </c>
      <c r="U58" s="33">
        <v>0</v>
      </c>
      <c r="V58" s="33">
        <v>0</v>
      </c>
      <c r="W58" s="33">
        <v>0</v>
      </c>
      <c r="X58" s="33">
        <v>0</v>
      </c>
      <c r="Y58" s="33">
        <v>0</v>
      </c>
      <c r="Z58" s="33">
        <v>0</v>
      </c>
      <c r="AA58" s="33">
        <v>0</v>
      </c>
      <c r="AB58" s="33">
        <v>0</v>
      </c>
      <c r="AC58" s="33">
        <v>9340.3700000000008</v>
      </c>
      <c r="AD58" s="33">
        <v>0</v>
      </c>
      <c r="AE58" s="33">
        <v>0</v>
      </c>
    </row>
    <row r="59" spans="2:31" ht="15.95" hidden="1" customHeight="1" outlineLevel="2" x14ac:dyDescent="0.2">
      <c r="B59" s="2" t="s">
        <v>104</v>
      </c>
      <c r="C59" s="2" t="s">
        <v>118</v>
      </c>
      <c r="D59" s="2" t="s">
        <v>316</v>
      </c>
      <c r="E59" s="25">
        <f t="shared" si="6"/>
        <v>9124401.3699999992</v>
      </c>
      <c r="F59" s="33">
        <v>0</v>
      </c>
      <c r="G59" s="33">
        <v>0</v>
      </c>
      <c r="H59" s="33">
        <v>0</v>
      </c>
      <c r="I59" s="33">
        <v>0</v>
      </c>
      <c r="J59" s="33">
        <v>0</v>
      </c>
      <c r="K59" s="33">
        <v>0</v>
      </c>
      <c r="L59" s="33">
        <v>0</v>
      </c>
      <c r="M59" s="33">
        <v>0</v>
      </c>
      <c r="N59" s="33">
        <v>0</v>
      </c>
      <c r="O59" s="33">
        <v>0</v>
      </c>
      <c r="P59" s="33">
        <v>0</v>
      </c>
      <c r="Q59" s="33">
        <v>0</v>
      </c>
      <c r="R59" s="33">
        <v>0</v>
      </c>
      <c r="S59" s="33">
        <v>0</v>
      </c>
      <c r="T59" s="33">
        <v>0</v>
      </c>
      <c r="U59" s="33">
        <v>9124401.3699999992</v>
      </c>
      <c r="V59" s="33">
        <v>0</v>
      </c>
      <c r="W59" s="33">
        <v>0</v>
      </c>
      <c r="X59" s="33">
        <v>0</v>
      </c>
      <c r="Y59" s="33">
        <v>0</v>
      </c>
      <c r="Z59" s="33">
        <v>0</v>
      </c>
      <c r="AA59" s="33">
        <v>0</v>
      </c>
      <c r="AB59" s="33">
        <v>0</v>
      </c>
      <c r="AC59" s="33">
        <v>0</v>
      </c>
      <c r="AD59" s="33">
        <v>0</v>
      </c>
      <c r="AE59" s="33">
        <v>0</v>
      </c>
    </row>
    <row r="60" spans="2:31" ht="15.95" hidden="1" customHeight="1" outlineLevel="2" x14ac:dyDescent="0.2">
      <c r="B60" s="2" t="s">
        <v>104</v>
      </c>
      <c r="C60" s="2" t="s">
        <v>119</v>
      </c>
      <c r="D60" s="2" t="s">
        <v>317</v>
      </c>
      <c r="E60" s="25">
        <f t="shared" si="6"/>
        <v>60.290000000000006</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2.36</v>
      </c>
      <c r="AC60" s="33">
        <v>57.930000000000007</v>
      </c>
      <c r="AD60" s="33">
        <v>0</v>
      </c>
      <c r="AE60" s="33">
        <v>0</v>
      </c>
    </row>
    <row r="61" spans="2:31" ht="15.95" hidden="1" customHeight="1" outlineLevel="2" x14ac:dyDescent="0.2">
      <c r="B61" s="2" t="s">
        <v>104</v>
      </c>
      <c r="C61" s="2" t="s">
        <v>120</v>
      </c>
      <c r="D61" s="2" t="s">
        <v>318</v>
      </c>
      <c r="E61" s="25">
        <f t="shared" si="6"/>
        <v>173272.97</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173272.97</v>
      </c>
      <c r="AD61" s="33">
        <v>0</v>
      </c>
      <c r="AE61" s="33">
        <v>0</v>
      </c>
    </row>
    <row r="62" spans="2:31" ht="15.95" hidden="1" customHeight="1" outlineLevel="2" x14ac:dyDescent="0.2">
      <c r="B62" s="2" t="s">
        <v>104</v>
      </c>
      <c r="C62" s="2" t="s">
        <v>121</v>
      </c>
      <c r="D62" s="2" t="s">
        <v>319</v>
      </c>
      <c r="E62" s="25">
        <f t="shared" si="6"/>
        <v>247770.22</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7422.5300000000007</v>
      </c>
      <c r="AC62" s="33">
        <v>240347.69</v>
      </c>
      <c r="AD62" s="33">
        <v>0</v>
      </c>
      <c r="AE62" s="33">
        <v>0</v>
      </c>
    </row>
    <row r="63" spans="2:31" ht="15.95" hidden="1" customHeight="1" outlineLevel="2" x14ac:dyDescent="0.2">
      <c r="B63" s="2" t="s">
        <v>104</v>
      </c>
      <c r="C63" s="2" t="s">
        <v>122</v>
      </c>
      <c r="D63" s="2" t="s">
        <v>320</v>
      </c>
      <c r="E63" s="25">
        <f t="shared" si="6"/>
        <v>3069.7000000000003</v>
      </c>
      <c r="F63" s="33">
        <v>0</v>
      </c>
      <c r="G63" s="33">
        <v>0</v>
      </c>
      <c r="H63" s="33">
        <v>3069.7000000000003</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2:31" ht="15.95" hidden="1" customHeight="1" outlineLevel="2" x14ac:dyDescent="0.2">
      <c r="C64" s="2" t="s">
        <v>123</v>
      </c>
      <c r="D64" s="2" t="s">
        <v>321</v>
      </c>
      <c r="E64" s="25">
        <f t="shared" si="6"/>
        <v>379929.16</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379929.16</v>
      </c>
      <c r="AD64" s="33">
        <v>0</v>
      </c>
      <c r="AE64" s="33">
        <v>0</v>
      </c>
    </row>
    <row r="65" spans="2:31" ht="15.95" hidden="1" customHeight="1" outlineLevel="2" x14ac:dyDescent="0.2">
      <c r="C65" s="2" t="s">
        <v>124</v>
      </c>
      <c r="D65" s="2" t="s">
        <v>322</v>
      </c>
      <c r="E65" s="25">
        <f t="shared" si="6"/>
        <v>25.05</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25.05</v>
      </c>
      <c r="Z65" s="33">
        <v>0</v>
      </c>
      <c r="AA65" s="33">
        <v>0</v>
      </c>
      <c r="AB65" s="33">
        <v>0</v>
      </c>
      <c r="AC65" s="33">
        <v>0</v>
      </c>
      <c r="AD65" s="33">
        <v>0</v>
      </c>
      <c r="AE65" s="33">
        <v>0</v>
      </c>
    </row>
    <row r="66" spans="2:31" ht="15.95" hidden="1" customHeight="1" outlineLevel="2" x14ac:dyDescent="0.2">
      <c r="B66" s="2" t="s">
        <v>104</v>
      </c>
      <c r="C66" s="2" t="s">
        <v>125</v>
      </c>
      <c r="D66" s="2" t="s">
        <v>323</v>
      </c>
      <c r="E66" s="25">
        <f t="shared" si="6"/>
        <v>828847.97</v>
      </c>
      <c r="F66" s="33">
        <v>8812.7999999999993</v>
      </c>
      <c r="G66" s="33">
        <v>10163.31</v>
      </c>
      <c r="H66" s="33">
        <v>0</v>
      </c>
      <c r="I66" s="33">
        <v>0</v>
      </c>
      <c r="J66" s="33">
        <v>0</v>
      </c>
      <c r="K66" s="33">
        <v>0</v>
      </c>
      <c r="L66" s="33">
        <v>0</v>
      </c>
      <c r="M66" s="33">
        <v>0</v>
      </c>
      <c r="N66" s="33">
        <v>296364.28999999998</v>
      </c>
      <c r="O66" s="33">
        <v>0</v>
      </c>
      <c r="P66" s="33">
        <v>0</v>
      </c>
      <c r="Q66" s="33">
        <v>0</v>
      </c>
      <c r="R66" s="33">
        <v>0</v>
      </c>
      <c r="S66" s="33">
        <v>0</v>
      </c>
      <c r="T66" s="33">
        <v>0</v>
      </c>
      <c r="U66" s="33">
        <v>0</v>
      </c>
      <c r="V66" s="33">
        <v>0</v>
      </c>
      <c r="W66" s="33">
        <v>0</v>
      </c>
      <c r="X66" s="33">
        <v>0</v>
      </c>
      <c r="Y66" s="33">
        <v>0</v>
      </c>
      <c r="Z66" s="33">
        <v>0</v>
      </c>
      <c r="AA66" s="33">
        <v>0</v>
      </c>
      <c r="AB66" s="33">
        <v>6940.34</v>
      </c>
      <c r="AC66" s="33">
        <v>506567.23</v>
      </c>
      <c r="AD66" s="33">
        <v>0</v>
      </c>
      <c r="AE66" s="33">
        <v>0</v>
      </c>
    </row>
    <row r="67" spans="2:31" ht="15.95" hidden="1" customHeight="1" outlineLevel="2" x14ac:dyDescent="0.2">
      <c r="C67" s="2" t="s">
        <v>126</v>
      </c>
      <c r="D67" s="2" t="s">
        <v>324</v>
      </c>
      <c r="E67" s="25">
        <f t="shared" si="6"/>
        <v>1770.65</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1770.65</v>
      </c>
      <c r="AD67" s="33">
        <v>0</v>
      </c>
      <c r="AE67" s="33">
        <v>0</v>
      </c>
    </row>
    <row r="68" spans="2:31" ht="15.95" hidden="1" customHeight="1" outlineLevel="2" x14ac:dyDescent="0.2">
      <c r="B68" s="2" t="s">
        <v>104</v>
      </c>
      <c r="C68" s="2" t="s">
        <v>127</v>
      </c>
      <c r="D68" s="2" t="s">
        <v>325</v>
      </c>
      <c r="E68" s="25">
        <f t="shared" si="6"/>
        <v>1923.78</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1923.78</v>
      </c>
      <c r="Z68" s="33">
        <v>0</v>
      </c>
      <c r="AA68" s="33">
        <v>0</v>
      </c>
      <c r="AB68" s="33">
        <v>0</v>
      </c>
      <c r="AC68" s="33">
        <v>0</v>
      </c>
      <c r="AD68" s="33">
        <v>0</v>
      </c>
      <c r="AE68" s="33">
        <v>0</v>
      </c>
    </row>
    <row r="69" spans="2:31" ht="15.95" hidden="1" customHeight="1" outlineLevel="2" x14ac:dyDescent="0.2">
      <c r="B69" s="2" t="s">
        <v>104</v>
      </c>
      <c r="C69" s="2" t="s">
        <v>128</v>
      </c>
      <c r="D69" s="2" t="s">
        <v>326</v>
      </c>
      <c r="E69" s="25">
        <f t="shared" si="6"/>
        <v>48968.09</v>
      </c>
      <c r="F69" s="33">
        <v>0</v>
      </c>
      <c r="G69" s="33">
        <v>0</v>
      </c>
      <c r="H69" s="33">
        <v>0</v>
      </c>
      <c r="I69" s="33">
        <v>0</v>
      </c>
      <c r="J69" s="33">
        <v>0</v>
      </c>
      <c r="K69" s="33">
        <v>0</v>
      </c>
      <c r="L69" s="33">
        <v>0</v>
      </c>
      <c r="M69" s="33">
        <v>0</v>
      </c>
      <c r="N69" s="33">
        <v>0</v>
      </c>
      <c r="O69" s="33">
        <v>0</v>
      </c>
      <c r="P69" s="33">
        <v>31503.34</v>
      </c>
      <c r="Q69" s="33">
        <v>0</v>
      </c>
      <c r="R69" s="33">
        <v>0</v>
      </c>
      <c r="S69" s="33">
        <v>0</v>
      </c>
      <c r="T69" s="33">
        <v>0</v>
      </c>
      <c r="U69" s="33">
        <v>0</v>
      </c>
      <c r="V69" s="33">
        <v>0</v>
      </c>
      <c r="W69" s="33">
        <v>0</v>
      </c>
      <c r="X69" s="33">
        <v>0</v>
      </c>
      <c r="Y69" s="33">
        <v>17464.75</v>
      </c>
      <c r="Z69" s="33">
        <v>0</v>
      </c>
      <c r="AA69" s="33">
        <v>0</v>
      </c>
      <c r="AB69" s="33">
        <v>0</v>
      </c>
      <c r="AC69" s="33">
        <v>0</v>
      </c>
      <c r="AD69" s="33">
        <v>0</v>
      </c>
      <c r="AE69" s="33">
        <v>0</v>
      </c>
    </row>
    <row r="70" spans="2:31" ht="15.95" hidden="1" customHeight="1" outlineLevel="2" x14ac:dyDescent="0.2">
      <c r="B70" s="2" t="s">
        <v>104</v>
      </c>
      <c r="C70" s="2" t="s">
        <v>129</v>
      </c>
      <c r="D70" s="2" t="s">
        <v>327</v>
      </c>
      <c r="E70" s="25">
        <f t="shared" si="6"/>
        <v>2736775.85</v>
      </c>
      <c r="F70" s="33">
        <v>0</v>
      </c>
      <c r="G70" s="33">
        <v>0</v>
      </c>
      <c r="H70" s="33">
        <v>0</v>
      </c>
      <c r="I70" s="33">
        <v>0</v>
      </c>
      <c r="J70" s="33">
        <v>0</v>
      </c>
      <c r="K70" s="33">
        <v>0</v>
      </c>
      <c r="L70" s="33">
        <v>0</v>
      </c>
      <c r="M70" s="33">
        <v>626601.37999999989</v>
      </c>
      <c r="N70" s="33">
        <v>0</v>
      </c>
      <c r="O70" s="33">
        <v>0</v>
      </c>
      <c r="P70" s="33">
        <v>1332682.0900000001</v>
      </c>
      <c r="Q70" s="33">
        <v>0</v>
      </c>
      <c r="R70" s="33">
        <v>0</v>
      </c>
      <c r="S70" s="33">
        <v>0</v>
      </c>
      <c r="T70" s="33">
        <v>0</v>
      </c>
      <c r="U70" s="33">
        <v>0</v>
      </c>
      <c r="V70" s="33">
        <v>0</v>
      </c>
      <c r="W70" s="33">
        <v>0</v>
      </c>
      <c r="X70" s="33">
        <v>633195.9</v>
      </c>
      <c r="Y70" s="33">
        <v>0</v>
      </c>
      <c r="Z70" s="33">
        <v>0</v>
      </c>
      <c r="AA70" s="33">
        <v>144296.48000000001</v>
      </c>
      <c r="AB70" s="33">
        <v>0</v>
      </c>
      <c r="AC70" s="33">
        <v>0</v>
      </c>
      <c r="AD70" s="33">
        <v>0</v>
      </c>
      <c r="AE70" s="33">
        <v>0</v>
      </c>
    </row>
    <row r="71" spans="2:31" ht="15.95" hidden="1" customHeight="1" outlineLevel="2" x14ac:dyDescent="0.2">
      <c r="B71" s="2" t="s">
        <v>104</v>
      </c>
      <c r="C71" s="2" t="s">
        <v>130</v>
      </c>
      <c r="D71" s="2" t="s">
        <v>328</v>
      </c>
      <c r="E71" s="25">
        <f t="shared" si="6"/>
        <v>38932.550000000003</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38932.550000000003</v>
      </c>
      <c r="Z71" s="33">
        <v>0</v>
      </c>
      <c r="AA71" s="33">
        <v>0</v>
      </c>
      <c r="AB71" s="33">
        <v>0</v>
      </c>
      <c r="AC71" s="33">
        <v>0</v>
      </c>
      <c r="AD71" s="33">
        <v>0</v>
      </c>
      <c r="AE71" s="33">
        <v>0</v>
      </c>
    </row>
    <row r="72" spans="2:31" ht="15.95" hidden="1" customHeight="1" outlineLevel="2" x14ac:dyDescent="0.2">
      <c r="B72" s="2" t="s">
        <v>104</v>
      </c>
      <c r="C72" s="2" t="s">
        <v>131</v>
      </c>
      <c r="D72" s="2" t="s">
        <v>329</v>
      </c>
      <c r="E72" s="25">
        <f t="shared" si="6"/>
        <v>1794551.3399999999</v>
      </c>
      <c r="F72" s="33">
        <v>0</v>
      </c>
      <c r="G72" s="33">
        <v>0</v>
      </c>
      <c r="H72" s="33">
        <v>0</v>
      </c>
      <c r="I72" s="33">
        <v>0</v>
      </c>
      <c r="J72" s="33">
        <v>0</v>
      </c>
      <c r="K72" s="33">
        <v>0</v>
      </c>
      <c r="L72" s="33">
        <v>0</v>
      </c>
      <c r="M72" s="33">
        <v>0</v>
      </c>
      <c r="N72" s="33">
        <v>1664901.65</v>
      </c>
      <c r="O72" s="33">
        <v>0</v>
      </c>
      <c r="P72" s="33">
        <v>0</v>
      </c>
      <c r="Q72" s="33">
        <v>0</v>
      </c>
      <c r="R72" s="33">
        <v>0</v>
      </c>
      <c r="S72" s="33">
        <v>0</v>
      </c>
      <c r="T72" s="33">
        <v>0</v>
      </c>
      <c r="U72" s="33">
        <v>0</v>
      </c>
      <c r="V72" s="33">
        <v>0</v>
      </c>
      <c r="W72" s="33">
        <v>0</v>
      </c>
      <c r="X72" s="33">
        <v>0</v>
      </c>
      <c r="Y72" s="33">
        <v>0</v>
      </c>
      <c r="Z72" s="33">
        <v>0</v>
      </c>
      <c r="AA72" s="33">
        <v>0</v>
      </c>
      <c r="AB72" s="33">
        <v>0</v>
      </c>
      <c r="AC72" s="33">
        <v>129649.68999999999</v>
      </c>
      <c r="AD72" s="33">
        <v>0</v>
      </c>
      <c r="AE72" s="33">
        <v>0</v>
      </c>
    </row>
    <row r="73" spans="2:31" ht="15.95" hidden="1" customHeight="1" outlineLevel="2" x14ac:dyDescent="0.2">
      <c r="B73" s="2" t="s">
        <v>104</v>
      </c>
      <c r="C73" s="2" t="s">
        <v>132</v>
      </c>
      <c r="D73" s="2" t="s">
        <v>330</v>
      </c>
      <c r="E73" s="25">
        <f t="shared" si="6"/>
        <v>89492.569999999992</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89492.569999999992</v>
      </c>
    </row>
    <row r="74" spans="2:31" ht="15.95" hidden="1" customHeight="1" outlineLevel="2" x14ac:dyDescent="0.2">
      <c r="B74" s="2" t="s">
        <v>104</v>
      </c>
      <c r="C74" s="2" t="s">
        <v>133</v>
      </c>
      <c r="D74" s="2" t="s">
        <v>331</v>
      </c>
      <c r="E74" s="25">
        <f t="shared" si="6"/>
        <v>590483.30999999982</v>
      </c>
      <c r="F74" s="33">
        <v>0</v>
      </c>
      <c r="G74" s="33">
        <v>0</v>
      </c>
      <c r="H74" s="33">
        <v>0</v>
      </c>
      <c r="I74" s="33">
        <v>0</v>
      </c>
      <c r="J74" s="33">
        <v>0</v>
      </c>
      <c r="K74" s="33">
        <v>0</v>
      </c>
      <c r="L74" s="33">
        <v>0</v>
      </c>
      <c r="M74" s="33">
        <v>0</v>
      </c>
      <c r="N74" s="33">
        <v>106270.29</v>
      </c>
      <c r="O74" s="33">
        <v>0</v>
      </c>
      <c r="P74" s="33">
        <v>294428.17</v>
      </c>
      <c r="Q74" s="33">
        <v>0</v>
      </c>
      <c r="R74" s="33">
        <v>0</v>
      </c>
      <c r="S74" s="33">
        <v>0</v>
      </c>
      <c r="T74" s="33">
        <v>0</v>
      </c>
      <c r="U74" s="33">
        <v>0</v>
      </c>
      <c r="V74" s="33">
        <v>0</v>
      </c>
      <c r="W74" s="33">
        <v>0</v>
      </c>
      <c r="X74" s="33">
        <v>45760.6</v>
      </c>
      <c r="Y74" s="33">
        <v>5251.8499999999995</v>
      </c>
      <c r="Z74" s="33">
        <v>0</v>
      </c>
      <c r="AA74" s="33">
        <v>9210.4700000000012</v>
      </c>
      <c r="AB74" s="33">
        <v>0</v>
      </c>
      <c r="AC74" s="33">
        <v>129561.93</v>
      </c>
      <c r="AD74" s="33">
        <v>0</v>
      </c>
      <c r="AE74" s="33">
        <v>0</v>
      </c>
    </row>
    <row r="75" spans="2:31" ht="15.95" hidden="1" customHeight="1" outlineLevel="2" x14ac:dyDescent="0.2">
      <c r="B75" s="2" t="s">
        <v>104</v>
      </c>
      <c r="C75" s="2" t="s">
        <v>134</v>
      </c>
      <c r="D75" s="2" t="s">
        <v>332</v>
      </c>
      <c r="E75" s="25">
        <f t="shared" si="6"/>
        <v>20235</v>
      </c>
      <c r="F75" s="33">
        <v>0</v>
      </c>
      <c r="G75" s="33">
        <v>0</v>
      </c>
      <c r="H75" s="33">
        <v>0</v>
      </c>
      <c r="I75" s="33">
        <v>20235</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row>
    <row r="76" spans="2:31" ht="15.95" hidden="1" customHeight="1" outlineLevel="2" x14ac:dyDescent="0.2">
      <c r="B76" s="2" t="s">
        <v>104</v>
      </c>
      <c r="C76" s="2" t="s">
        <v>135</v>
      </c>
      <c r="D76" s="2" t="s">
        <v>333</v>
      </c>
      <c r="E76" s="25">
        <f t="shared" si="6"/>
        <v>681.54</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681.54</v>
      </c>
      <c r="X76" s="33">
        <v>0</v>
      </c>
      <c r="Y76" s="33">
        <v>0</v>
      </c>
      <c r="Z76" s="33">
        <v>0</v>
      </c>
      <c r="AA76" s="33">
        <v>0</v>
      </c>
      <c r="AB76" s="33">
        <v>0</v>
      </c>
      <c r="AC76" s="33">
        <v>0</v>
      </c>
      <c r="AD76" s="33">
        <v>0</v>
      </c>
      <c r="AE76" s="33">
        <v>0</v>
      </c>
    </row>
    <row r="77" spans="2:31" ht="15.95" hidden="1" customHeight="1" outlineLevel="2" x14ac:dyDescent="0.2">
      <c r="B77" s="2" t="s">
        <v>104</v>
      </c>
      <c r="C77" s="2" t="s">
        <v>136</v>
      </c>
      <c r="D77" s="2" t="s">
        <v>334</v>
      </c>
      <c r="E77" s="25">
        <f t="shared" si="6"/>
        <v>2733.3400000000006</v>
      </c>
      <c r="F77" s="33">
        <v>0</v>
      </c>
      <c r="G77" s="33">
        <v>0</v>
      </c>
      <c r="H77" s="33">
        <v>2733.3400000000006</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2:31" ht="15.95" hidden="1" customHeight="1" outlineLevel="2" x14ac:dyDescent="0.2">
      <c r="B78" s="2" t="s">
        <v>104</v>
      </c>
      <c r="C78" s="2" t="s">
        <v>137</v>
      </c>
      <c r="D78" s="2" t="s">
        <v>335</v>
      </c>
      <c r="E78" s="25">
        <f t="shared" si="6"/>
        <v>17998.43</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17998.43</v>
      </c>
      <c r="AA78" s="33">
        <v>0</v>
      </c>
      <c r="AB78" s="33">
        <v>0</v>
      </c>
      <c r="AC78" s="33">
        <v>0</v>
      </c>
      <c r="AD78" s="33">
        <v>0</v>
      </c>
      <c r="AE78" s="33">
        <v>0</v>
      </c>
    </row>
    <row r="79" spans="2:31" ht="15.95" hidden="1" customHeight="1" outlineLevel="2" x14ac:dyDescent="0.2">
      <c r="B79" s="2" t="s">
        <v>104</v>
      </c>
      <c r="C79" s="2" t="s">
        <v>138</v>
      </c>
      <c r="D79" s="2" t="s">
        <v>336</v>
      </c>
      <c r="E79" s="25">
        <f t="shared" si="6"/>
        <v>129936.58</v>
      </c>
      <c r="F79" s="33">
        <v>0</v>
      </c>
      <c r="G79" s="33">
        <v>0</v>
      </c>
      <c r="H79" s="33">
        <v>129936.58</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5" hidden="1" customHeight="1" outlineLevel="2" x14ac:dyDescent="0.2">
      <c r="B80" s="2" t="s">
        <v>104</v>
      </c>
      <c r="C80" s="2" t="s">
        <v>139</v>
      </c>
      <c r="D80" s="2" t="s">
        <v>337</v>
      </c>
      <c r="E80" s="25">
        <f t="shared" si="6"/>
        <v>782840.77999999991</v>
      </c>
      <c r="F80" s="33">
        <v>0</v>
      </c>
      <c r="G80" s="33">
        <v>0</v>
      </c>
      <c r="H80" s="33">
        <v>0</v>
      </c>
      <c r="I80" s="33">
        <v>0</v>
      </c>
      <c r="J80" s="33">
        <v>0</v>
      </c>
      <c r="K80" s="33">
        <v>0</v>
      </c>
      <c r="L80" s="33">
        <v>0</v>
      </c>
      <c r="M80" s="33">
        <v>0</v>
      </c>
      <c r="N80" s="33">
        <v>727177.27999999991</v>
      </c>
      <c r="O80" s="33">
        <v>0</v>
      </c>
      <c r="P80" s="33">
        <v>0</v>
      </c>
      <c r="Q80" s="33">
        <v>0</v>
      </c>
      <c r="R80" s="33">
        <v>0</v>
      </c>
      <c r="S80" s="33">
        <v>0</v>
      </c>
      <c r="T80" s="33">
        <v>0</v>
      </c>
      <c r="U80" s="33">
        <v>0</v>
      </c>
      <c r="V80" s="33">
        <v>0</v>
      </c>
      <c r="W80" s="33">
        <v>0</v>
      </c>
      <c r="X80" s="33">
        <v>0</v>
      </c>
      <c r="Y80" s="33">
        <v>0</v>
      </c>
      <c r="Z80" s="33">
        <v>0</v>
      </c>
      <c r="AA80" s="33">
        <v>0</v>
      </c>
      <c r="AB80" s="33">
        <v>0</v>
      </c>
      <c r="AC80" s="33">
        <v>55663.5</v>
      </c>
      <c r="AD80" s="33">
        <v>0</v>
      </c>
      <c r="AE80" s="33">
        <v>0</v>
      </c>
    </row>
    <row r="81" spans="2:31" ht="15.95" hidden="1" customHeight="1" outlineLevel="2" x14ac:dyDescent="0.2">
      <c r="B81" s="2" t="s">
        <v>104</v>
      </c>
      <c r="C81" s="2" t="s">
        <v>140</v>
      </c>
      <c r="D81" s="2" t="s">
        <v>338</v>
      </c>
      <c r="E81" s="25">
        <f t="shared" si="6"/>
        <v>13319.309999999998</v>
      </c>
      <c r="F81" s="33">
        <v>0</v>
      </c>
      <c r="G81" s="33">
        <v>0</v>
      </c>
      <c r="H81" s="33">
        <v>0</v>
      </c>
      <c r="I81" s="33">
        <v>13319.309999999998</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5" hidden="1" customHeight="1" outlineLevel="2" x14ac:dyDescent="0.2">
      <c r="B82" s="2" t="s">
        <v>104</v>
      </c>
      <c r="C82" s="2" t="s">
        <v>141</v>
      </c>
      <c r="D82" s="2" t="s">
        <v>339</v>
      </c>
      <c r="E82" s="25">
        <f t="shared" si="6"/>
        <v>14478.050000000001</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14478.050000000001</v>
      </c>
      <c r="Z82" s="33">
        <v>0</v>
      </c>
      <c r="AA82" s="33">
        <v>0</v>
      </c>
      <c r="AB82" s="33">
        <v>0</v>
      </c>
      <c r="AC82" s="33">
        <v>0</v>
      </c>
      <c r="AD82" s="33">
        <v>0</v>
      </c>
      <c r="AE82" s="33">
        <v>0</v>
      </c>
    </row>
    <row r="83" spans="2:31" ht="15.95" hidden="1" customHeight="1" outlineLevel="2" x14ac:dyDescent="0.2">
      <c r="B83" s="2" t="s">
        <v>104</v>
      </c>
      <c r="C83" s="2" t="s">
        <v>142</v>
      </c>
      <c r="D83" s="2" t="s">
        <v>340</v>
      </c>
      <c r="E83" s="25">
        <f t="shared" si="6"/>
        <v>555483.77</v>
      </c>
      <c r="F83" s="33">
        <v>0</v>
      </c>
      <c r="G83" s="33">
        <v>91896.52</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463587.25</v>
      </c>
      <c r="AD83" s="33">
        <v>0</v>
      </c>
      <c r="AE83" s="33">
        <v>0</v>
      </c>
    </row>
    <row r="84" spans="2:31" ht="15.95" hidden="1" customHeight="1" outlineLevel="2" x14ac:dyDescent="0.2">
      <c r="B84" s="2" t="s">
        <v>104</v>
      </c>
      <c r="C84" s="2" t="s">
        <v>143</v>
      </c>
      <c r="D84" s="2" t="s">
        <v>341</v>
      </c>
      <c r="E84" s="25">
        <f t="shared" si="6"/>
        <v>47304.09</v>
      </c>
      <c r="F84" s="33">
        <v>0</v>
      </c>
      <c r="G84" s="33">
        <v>0</v>
      </c>
      <c r="H84" s="33">
        <v>0</v>
      </c>
      <c r="I84" s="33">
        <v>0</v>
      </c>
      <c r="J84" s="33">
        <v>47304.09</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5" hidden="1" customHeight="1" outlineLevel="2" x14ac:dyDescent="0.2">
      <c r="B85" s="2" t="s">
        <v>104</v>
      </c>
      <c r="C85" s="2" t="s">
        <v>144</v>
      </c>
      <c r="D85" s="2" t="s">
        <v>342</v>
      </c>
      <c r="E85" s="25">
        <f t="shared" si="6"/>
        <v>46733.220000000008</v>
      </c>
      <c r="F85" s="33">
        <v>0</v>
      </c>
      <c r="G85" s="33">
        <v>0</v>
      </c>
      <c r="H85" s="33">
        <v>0</v>
      </c>
      <c r="I85" s="33">
        <v>0</v>
      </c>
      <c r="J85" s="33">
        <v>46733.220000000008</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5" hidden="1" customHeight="1" outlineLevel="2" x14ac:dyDescent="0.2">
      <c r="B86" s="2" t="s">
        <v>104</v>
      </c>
      <c r="C86" s="2" t="s">
        <v>145</v>
      </c>
      <c r="D86" s="2" t="s">
        <v>343</v>
      </c>
      <c r="E86" s="25">
        <f t="shared" si="6"/>
        <v>66941.570000000007</v>
      </c>
      <c r="F86" s="33">
        <v>0</v>
      </c>
      <c r="G86" s="33">
        <v>0</v>
      </c>
      <c r="H86" s="33">
        <v>0</v>
      </c>
      <c r="I86" s="33">
        <v>66941.570000000007</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5" hidden="1" customHeight="1" outlineLevel="2" x14ac:dyDescent="0.2">
      <c r="B87" s="2" t="s">
        <v>104</v>
      </c>
      <c r="C87" s="2" t="s">
        <v>146</v>
      </c>
      <c r="D87" s="2" t="s">
        <v>344</v>
      </c>
      <c r="E87" s="25">
        <f t="shared" si="6"/>
        <v>18934.830000000002</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18934.830000000002</v>
      </c>
      <c r="AA87" s="33">
        <v>0</v>
      </c>
      <c r="AB87" s="33">
        <v>0</v>
      </c>
      <c r="AC87" s="33">
        <v>0</v>
      </c>
      <c r="AD87" s="33">
        <v>0</v>
      </c>
      <c r="AE87" s="33">
        <v>0</v>
      </c>
    </row>
    <row r="88" spans="2:31" ht="15.95" hidden="1" customHeight="1" outlineLevel="2" x14ac:dyDescent="0.2">
      <c r="B88" s="2" t="s">
        <v>104</v>
      </c>
      <c r="C88" s="2" t="s">
        <v>147</v>
      </c>
      <c r="D88" s="2" t="s">
        <v>345</v>
      </c>
      <c r="E88" s="25">
        <f t="shared" si="6"/>
        <v>3737.0499999999997</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3737.0499999999997</v>
      </c>
      <c r="Z88" s="33">
        <v>0</v>
      </c>
      <c r="AA88" s="33">
        <v>0</v>
      </c>
      <c r="AB88" s="33">
        <v>0</v>
      </c>
      <c r="AC88" s="33">
        <v>0</v>
      </c>
      <c r="AD88" s="33">
        <v>0</v>
      </c>
      <c r="AE88" s="33">
        <v>0</v>
      </c>
    </row>
    <row r="89" spans="2:31" ht="15.95" hidden="1" customHeight="1" outlineLevel="2" x14ac:dyDescent="0.2">
      <c r="B89" s="2" t="s">
        <v>104</v>
      </c>
      <c r="C89" s="2" t="s">
        <v>148</v>
      </c>
      <c r="D89" s="2" t="s">
        <v>346</v>
      </c>
      <c r="E89" s="25">
        <f t="shared" si="6"/>
        <v>7738.73</v>
      </c>
      <c r="F89" s="33">
        <v>0</v>
      </c>
      <c r="G89" s="33">
        <v>0</v>
      </c>
      <c r="H89" s="33">
        <v>0</v>
      </c>
      <c r="I89" s="33">
        <v>0</v>
      </c>
      <c r="J89" s="33">
        <v>0</v>
      </c>
      <c r="K89" s="33">
        <v>257.59000000000003</v>
      </c>
      <c r="L89" s="33">
        <v>0</v>
      </c>
      <c r="M89" s="33">
        <v>7267.2</v>
      </c>
      <c r="N89" s="33">
        <v>0</v>
      </c>
      <c r="O89" s="33">
        <v>0</v>
      </c>
      <c r="P89" s="33">
        <v>0</v>
      </c>
      <c r="Q89" s="33">
        <v>0</v>
      </c>
      <c r="R89" s="33">
        <v>0</v>
      </c>
      <c r="S89" s="33">
        <v>0</v>
      </c>
      <c r="T89" s="33">
        <v>0</v>
      </c>
      <c r="U89" s="33">
        <v>0</v>
      </c>
      <c r="V89" s="33">
        <v>0</v>
      </c>
      <c r="W89" s="33">
        <v>0</v>
      </c>
      <c r="X89" s="33">
        <v>213.94</v>
      </c>
      <c r="Y89" s="33">
        <v>0</v>
      </c>
      <c r="Z89" s="33">
        <v>0</v>
      </c>
      <c r="AA89" s="33">
        <v>0</v>
      </c>
      <c r="AB89" s="33">
        <v>0</v>
      </c>
      <c r="AC89" s="33">
        <v>0</v>
      </c>
      <c r="AD89" s="33">
        <v>0</v>
      </c>
      <c r="AE89" s="33">
        <v>0</v>
      </c>
    </row>
    <row r="90" spans="2:31" ht="15.95" hidden="1" customHeight="1" outlineLevel="2" x14ac:dyDescent="0.2">
      <c r="B90" s="2" t="s">
        <v>104</v>
      </c>
      <c r="C90" s="2" t="s">
        <v>149</v>
      </c>
      <c r="D90" s="2" t="s">
        <v>347</v>
      </c>
      <c r="E90" s="25">
        <f t="shared" si="6"/>
        <v>17444.05</v>
      </c>
      <c r="F90" s="33">
        <v>61.3</v>
      </c>
      <c r="G90" s="33">
        <v>592.16999999999996</v>
      </c>
      <c r="H90" s="33">
        <v>259.18</v>
      </c>
      <c r="I90" s="33">
        <v>0</v>
      </c>
      <c r="J90" s="33">
        <v>0</v>
      </c>
      <c r="K90" s="33">
        <v>0</v>
      </c>
      <c r="L90" s="33">
        <v>0</v>
      </c>
      <c r="M90" s="33">
        <v>0</v>
      </c>
      <c r="N90" s="33">
        <v>339.57000000000005</v>
      </c>
      <c r="O90" s="33">
        <v>0</v>
      </c>
      <c r="P90" s="33">
        <v>0</v>
      </c>
      <c r="Q90" s="33">
        <v>0</v>
      </c>
      <c r="R90" s="33">
        <v>0</v>
      </c>
      <c r="S90" s="33">
        <v>0</v>
      </c>
      <c r="T90" s="33">
        <v>0</v>
      </c>
      <c r="U90" s="33">
        <v>0</v>
      </c>
      <c r="V90" s="33">
        <v>0</v>
      </c>
      <c r="W90" s="33">
        <v>0</v>
      </c>
      <c r="X90" s="33">
        <v>0</v>
      </c>
      <c r="Y90" s="33">
        <v>112.81</v>
      </c>
      <c r="Z90" s="33">
        <v>117.56</v>
      </c>
      <c r="AA90" s="33">
        <v>0</v>
      </c>
      <c r="AB90" s="33">
        <v>406.34</v>
      </c>
      <c r="AC90" s="33">
        <v>15555.12</v>
      </c>
      <c r="AD90" s="33">
        <v>0</v>
      </c>
      <c r="AE90" s="33">
        <v>0</v>
      </c>
    </row>
    <row r="91" spans="2:31" ht="15.95" hidden="1" customHeight="1" outlineLevel="2" x14ac:dyDescent="0.2">
      <c r="B91" s="2" t="s">
        <v>104</v>
      </c>
      <c r="C91" s="2" t="s">
        <v>150</v>
      </c>
      <c r="D91" s="2" t="s">
        <v>348</v>
      </c>
      <c r="E91" s="25">
        <f t="shared" si="6"/>
        <v>175413.38</v>
      </c>
      <c r="F91" s="33">
        <v>0</v>
      </c>
      <c r="G91" s="33">
        <v>0</v>
      </c>
      <c r="H91" s="33">
        <v>0</v>
      </c>
      <c r="I91" s="33">
        <v>966.05</v>
      </c>
      <c r="J91" s="33">
        <v>2503.1999999999994</v>
      </c>
      <c r="K91" s="33">
        <v>99.759999999999991</v>
      </c>
      <c r="L91" s="33">
        <v>101919.97000000002</v>
      </c>
      <c r="M91" s="33">
        <v>0</v>
      </c>
      <c r="N91" s="33">
        <v>0</v>
      </c>
      <c r="O91" s="33">
        <v>1641.66</v>
      </c>
      <c r="P91" s="33">
        <v>0</v>
      </c>
      <c r="Q91" s="33">
        <v>2275.2799999999997</v>
      </c>
      <c r="R91" s="33">
        <v>2212.08</v>
      </c>
      <c r="S91" s="33">
        <v>0</v>
      </c>
      <c r="T91" s="33">
        <v>5971.8099999999995</v>
      </c>
      <c r="U91" s="33">
        <v>23233.599999999999</v>
      </c>
      <c r="V91" s="33">
        <v>808.95999999999992</v>
      </c>
      <c r="W91" s="33">
        <v>15777.380000000001</v>
      </c>
      <c r="X91" s="33">
        <v>5593.6800000000012</v>
      </c>
      <c r="Y91" s="33">
        <v>4629.9799999999996</v>
      </c>
      <c r="Z91" s="33">
        <v>0</v>
      </c>
      <c r="AA91" s="33">
        <v>7779.9700000000012</v>
      </c>
      <c r="AB91" s="33">
        <v>0</v>
      </c>
      <c r="AC91" s="33">
        <v>0</v>
      </c>
      <c r="AD91" s="33">
        <v>0</v>
      </c>
      <c r="AE91" s="33">
        <v>0</v>
      </c>
    </row>
    <row r="92" spans="2:31" ht="15.95" hidden="1" customHeight="1" outlineLevel="2" x14ac:dyDescent="0.2">
      <c r="B92" s="2" t="s">
        <v>104</v>
      </c>
      <c r="C92" s="2" t="s">
        <v>151</v>
      </c>
      <c r="D92" s="2" t="s">
        <v>349</v>
      </c>
      <c r="E92" s="25">
        <f t="shared" si="6"/>
        <v>5805.8000000000011</v>
      </c>
      <c r="F92" s="33">
        <v>0</v>
      </c>
      <c r="G92" s="33">
        <v>0</v>
      </c>
      <c r="H92" s="33">
        <v>0</v>
      </c>
      <c r="I92" s="33">
        <v>0</v>
      </c>
      <c r="J92" s="33">
        <v>0</v>
      </c>
      <c r="K92" s="33">
        <v>0.03</v>
      </c>
      <c r="L92" s="33">
        <v>0</v>
      </c>
      <c r="M92" s="33">
        <v>0</v>
      </c>
      <c r="N92" s="33">
        <v>0</v>
      </c>
      <c r="O92" s="33">
        <v>1448.1000000000001</v>
      </c>
      <c r="P92" s="33">
        <v>0</v>
      </c>
      <c r="Q92" s="33">
        <v>1961.3500000000001</v>
      </c>
      <c r="R92" s="33">
        <v>0</v>
      </c>
      <c r="S92" s="33">
        <v>0</v>
      </c>
      <c r="T92" s="33">
        <v>0</v>
      </c>
      <c r="U92" s="33">
        <v>0</v>
      </c>
      <c r="V92" s="33">
        <v>713.6</v>
      </c>
      <c r="W92" s="33">
        <v>0</v>
      </c>
      <c r="X92" s="33">
        <v>1682.7200000000003</v>
      </c>
      <c r="Y92" s="33">
        <v>0</v>
      </c>
      <c r="Z92" s="33">
        <v>0</v>
      </c>
      <c r="AA92" s="33">
        <v>0</v>
      </c>
      <c r="AB92" s="33">
        <v>0</v>
      </c>
      <c r="AC92" s="33">
        <v>0</v>
      </c>
      <c r="AD92" s="33">
        <v>0</v>
      </c>
      <c r="AE92" s="33">
        <v>0</v>
      </c>
    </row>
    <row r="93" spans="2:31" ht="15.95" hidden="1" customHeight="1" outlineLevel="2" x14ac:dyDescent="0.2">
      <c r="B93" s="2" t="s">
        <v>104</v>
      </c>
      <c r="C93" s="2" t="s">
        <v>152</v>
      </c>
      <c r="D93" s="2" t="s">
        <v>350</v>
      </c>
      <c r="E93" s="25">
        <f t="shared" si="6"/>
        <v>107008.04000000001</v>
      </c>
      <c r="F93" s="33">
        <v>0</v>
      </c>
      <c r="G93" s="33">
        <v>0</v>
      </c>
      <c r="H93" s="33">
        <v>0</v>
      </c>
      <c r="I93" s="33">
        <v>0</v>
      </c>
      <c r="J93" s="33">
        <v>14784.339999999998</v>
      </c>
      <c r="K93" s="33">
        <v>0</v>
      </c>
      <c r="L93" s="33">
        <v>0</v>
      </c>
      <c r="M93" s="33">
        <v>0</v>
      </c>
      <c r="N93" s="33">
        <v>0</v>
      </c>
      <c r="O93" s="33">
        <v>0</v>
      </c>
      <c r="P93" s="33">
        <v>0</v>
      </c>
      <c r="Q93" s="33">
        <v>0</v>
      </c>
      <c r="R93" s="33">
        <v>13053.42</v>
      </c>
      <c r="S93" s="33">
        <v>0</v>
      </c>
      <c r="T93" s="33">
        <v>12396.8</v>
      </c>
      <c r="U93" s="33">
        <v>58494.240000000005</v>
      </c>
      <c r="V93" s="33">
        <v>0</v>
      </c>
      <c r="W93" s="33">
        <v>0</v>
      </c>
      <c r="X93" s="33">
        <v>0</v>
      </c>
      <c r="Y93" s="33">
        <v>0</v>
      </c>
      <c r="Z93" s="33">
        <v>0</v>
      </c>
      <c r="AA93" s="33">
        <v>8279.24</v>
      </c>
      <c r="AB93" s="33">
        <v>0</v>
      </c>
      <c r="AC93" s="33">
        <v>0</v>
      </c>
      <c r="AD93" s="33">
        <v>0</v>
      </c>
      <c r="AE93" s="33">
        <v>0</v>
      </c>
    </row>
    <row r="94" spans="2:31" ht="15.95" hidden="1" customHeight="1" outlineLevel="2" x14ac:dyDescent="0.2">
      <c r="B94" s="2" t="s">
        <v>104</v>
      </c>
      <c r="C94" s="2" t="s">
        <v>153</v>
      </c>
      <c r="D94" s="2" t="s">
        <v>351</v>
      </c>
      <c r="E94" s="25">
        <f t="shared" si="6"/>
        <v>52786.979999999996</v>
      </c>
      <c r="F94" s="33">
        <v>0</v>
      </c>
      <c r="G94" s="33">
        <v>0</v>
      </c>
      <c r="H94" s="33">
        <v>0</v>
      </c>
      <c r="I94" s="33">
        <v>52786.979999999996</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row>
    <row r="95" spans="2:31" ht="15.95" hidden="1" customHeight="1" outlineLevel="2" x14ac:dyDescent="0.2">
      <c r="B95" s="2" t="s">
        <v>104</v>
      </c>
      <c r="C95" s="2" t="s">
        <v>154</v>
      </c>
      <c r="D95" s="2" t="s">
        <v>352</v>
      </c>
      <c r="E95" s="25">
        <f t="shared" si="6"/>
        <v>1161314.54</v>
      </c>
      <c r="F95" s="33">
        <v>0</v>
      </c>
      <c r="G95" s="33">
        <v>0</v>
      </c>
      <c r="H95" s="33">
        <v>0</v>
      </c>
      <c r="I95" s="33">
        <v>0</v>
      </c>
      <c r="J95" s="33">
        <v>231447.87000000002</v>
      </c>
      <c r="K95" s="33">
        <v>0</v>
      </c>
      <c r="L95" s="33">
        <v>504853.98000000004</v>
      </c>
      <c r="M95" s="33">
        <v>0</v>
      </c>
      <c r="N95" s="33">
        <v>0</v>
      </c>
      <c r="O95" s="33">
        <v>0</v>
      </c>
      <c r="P95" s="33">
        <v>0</v>
      </c>
      <c r="Q95" s="33">
        <v>0</v>
      </c>
      <c r="R95" s="33">
        <v>149753.48000000001</v>
      </c>
      <c r="S95" s="33">
        <v>0</v>
      </c>
      <c r="T95" s="33">
        <v>65156.630000000005</v>
      </c>
      <c r="U95" s="33">
        <v>-696.87</v>
      </c>
      <c r="V95" s="33">
        <v>0</v>
      </c>
      <c r="W95" s="33">
        <v>61575.74</v>
      </c>
      <c r="X95" s="33">
        <v>0</v>
      </c>
      <c r="Y95" s="33">
        <v>44338.96</v>
      </c>
      <c r="Z95" s="33">
        <v>0</v>
      </c>
      <c r="AA95" s="33">
        <v>104884.74999999997</v>
      </c>
      <c r="AB95" s="33">
        <v>0</v>
      </c>
      <c r="AC95" s="33">
        <v>0</v>
      </c>
      <c r="AD95" s="33">
        <v>0</v>
      </c>
      <c r="AE95" s="33">
        <v>0</v>
      </c>
    </row>
    <row r="96" spans="2:31" ht="15.95" hidden="1" customHeight="1" outlineLevel="2" x14ac:dyDescent="0.2">
      <c r="B96" s="2" t="s">
        <v>104</v>
      </c>
      <c r="C96" s="2" t="s">
        <v>155</v>
      </c>
      <c r="D96" s="2" t="s">
        <v>353</v>
      </c>
      <c r="E96" s="25">
        <f t="shared" si="6"/>
        <v>1689481.0499999998</v>
      </c>
      <c r="F96" s="33">
        <v>0</v>
      </c>
      <c r="G96" s="33">
        <v>0</v>
      </c>
      <c r="H96" s="33">
        <v>0</v>
      </c>
      <c r="I96" s="33">
        <v>0</v>
      </c>
      <c r="J96" s="33">
        <v>37079.93</v>
      </c>
      <c r="K96" s="33">
        <v>0</v>
      </c>
      <c r="L96" s="33">
        <v>369834.23999999993</v>
      </c>
      <c r="M96" s="33">
        <v>0</v>
      </c>
      <c r="N96" s="33">
        <v>0</v>
      </c>
      <c r="O96" s="33">
        <v>0</v>
      </c>
      <c r="P96" s="33">
        <v>0</v>
      </c>
      <c r="Q96" s="33">
        <v>0</v>
      </c>
      <c r="R96" s="33">
        <v>0</v>
      </c>
      <c r="S96" s="33">
        <v>0</v>
      </c>
      <c r="T96" s="33">
        <v>155866.94</v>
      </c>
      <c r="U96" s="33">
        <v>1126699.94</v>
      </c>
      <c r="V96" s="33">
        <v>0</v>
      </c>
      <c r="W96" s="33">
        <v>0</v>
      </c>
      <c r="X96" s="33">
        <v>0</v>
      </c>
      <c r="Y96" s="33">
        <v>0</v>
      </c>
      <c r="Z96" s="33">
        <v>0</v>
      </c>
      <c r="AA96" s="33">
        <v>0</v>
      </c>
      <c r="AB96" s="33">
        <v>0</v>
      </c>
      <c r="AC96" s="33">
        <v>0</v>
      </c>
      <c r="AD96" s="33">
        <v>0</v>
      </c>
      <c r="AE96" s="33">
        <v>0</v>
      </c>
    </row>
    <row r="97" spans="1:31" ht="15.95" hidden="1" customHeight="1" outlineLevel="2" x14ac:dyDescent="0.2">
      <c r="B97" s="2" t="s">
        <v>104</v>
      </c>
      <c r="C97" s="2" t="s">
        <v>156</v>
      </c>
      <c r="D97" s="2" t="s">
        <v>354</v>
      </c>
      <c r="E97" s="25">
        <f t="shared" si="6"/>
        <v>5127430.1100000013</v>
      </c>
      <c r="F97" s="33">
        <v>0</v>
      </c>
      <c r="G97" s="33">
        <v>0</v>
      </c>
      <c r="H97" s="33">
        <v>0</v>
      </c>
      <c r="I97" s="33">
        <v>0</v>
      </c>
      <c r="J97" s="33">
        <v>471395.08999999997</v>
      </c>
      <c r="K97" s="33">
        <v>0</v>
      </c>
      <c r="L97" s="33">
        <v>1576385.08</v>
      </c>
      <c r="M97" s="33">
        <v>0</v>
      </c>
      <c r="N97" s="33">
        <v>0</v>
      </c>
      <c r="O97" s="33">
        <v>0</v>
      </c>
      <c r="P97" s="33">
        <v>0</v>
      </c>
      <c r="Q97" s="33">
        <v>0</v>
      </c>
      <c r="R97" s="33">
        <v>259457.53000000003</v>
      </c>
      <c r="S97" s="33">
        <v>0</v>
      </c>
      <c r="T97" s="33">
        <v>408566.49</v>
      </c>
      <c r="U97" s="33">
        <v>2135815.2800000003</v>
      </c>
      <c r="V97" s="33">
        <v>0</v>
      </c>
      <c r="W97" s="33">
        <v>17223.71</v>
      </c>
      <c r="X97" s="33">
        <v>0</v>
      </c>
      <c r="Y97" s="33">
        <v>76834.740000000005</v>
      </c>
      <c r="Z97" s="33">
        <v>0</v>
      </c>
      <c r="AA97" s="33">
        <v>181752.19</v>
      </c>
      <c r="AB97" s="33">
        <v>0</v>
      </c>
      <c r="AC97" s="33">
        <v>0</v>
      </c>
      <c r="AD97" s="33">
        <v>0</v>
      </c>
      <c r="AE97" s="33">
        <v>0</v>
      </c>
    </row>
    <row r="98" spans="1:31" ht="15.95" hidden="1" customHeight="1" outlineLevel="2" x14ac:dyDescent="0.2">
      <c r="B98" s="2" t="s">
        <v>104</v>
      </c>
      <c r="C98" s="2" t="s">
        <v>157</v>
      </c>
      <c r="D98" s="2" t="s">
        <v>355</v>
      </c>
      <c r="E98" s="25">
        <f t="shared" si="6"/>
        <v>10434326.779999999</v>
      </c>
      <c r="F98" s="33">
        <v>0</v>
      </c>
      <c r="G98" s="33">
        <v>0</v>
      </c>
      <c r="H98" s="33">
        <v>0</v>
      </c>
      <c r="I98" s="33">
        <v>0</v>
      </c>
      <c r="J98" s="33">
        <v>0</v>
      </c>
      <c r="K98" s="33">
        <v>705795.21000000008</v>
      </c>
      <c r="L98" s="33">
        <v>2587172.7599999998</v>
      </c>
      <c r="M98" s="33">
        <v>959161.9</v>
      </c>
      <c r="N98" s="33">
        <v>0</v>
      </c>
      <c r="O98" s="33">
        <v>660267.94999999995</v>
      </c>
      <c r="P98" s="33">
        <v>2977466.71</v>
      </c>
      <c r="Q98" s="33">
        <v>159758.67000000001</v>
      </c>
      <c r="R98" s="33">
        <v>0</v>
      </c>
      <c r="S98" s="33">
        <v>0</v>
      </c>
      <c r="T98" s="33">
        <v>0</v>
      </c>
      <c r="U98" s="33">
        <v>0</v>
      </c>
      <c r="V98" s="33">
        <v>90592.329999999987</v>
      </c>
      <c r="W98" s="33">
        <v>1365980.28</v>
      </c>
      <c r="X98" s="33">
        <v>672135.52</v>
      </c>
      <c r="Y98" s="33">
        <v>0</v>
      </c>
      <c r="Z98" s="33">
        <v>0</v>
      </c>
      <c r="AA98" s="33">
        <v>0</v>
      </c>
      <c r="AB98" s="33">
        <v>0</v>
      </c>
      <c r="AC98" s="33">
        <v>0</v>
      </c>
      <c r="AD98" s="33">
        <v>255995.45</v>
      </c>
      <c r="AE98" s="33">
        <v>0</v>
      </c>
    </row>
    <row r="99" spans="1:31" ht="15.95" hidden="1" customHeight="1" outlineLevel="2" x14ac:dyDescent="0.2">
      <c r="B99" s="2" t="s">
        <v>104</v>
      </c>
      <c r="C99" s="2" t="s">
        <v>158</v>
      </c>
      <c r="D99" s="2" t="s">
        <v>356</v>
      </c>
      <c r="E99" s="25">
        <f t="shared" si="6"/>
        <v>1533178.07</v>
      </c>
      <c r="F99" s="33">
        <v>0</v>
      </c>
      <c r="G99" s="33">
        <v>0</v>
      </c>
      <c r="H99" s="33">
        <v>0</v>
      </c>
      <c r="I99" s="33">
        <v>0</v>
      </c>
      <c r="J99" s="33">
        <v>0</v>
      </c>
      <c r="K99" s="33">
        <v>138564.79999999999</v>
      </c>
      <c r="L99" s="33">
        <v>363066.88</v>
      </c>
      <c r="M99" s="33">
        <v>139428.67000000001</v>
      </c>
      <c r="N99" s="33">
        <v>0</v>
      </c>
      <c r="O99" s="33">
        <v>22906.350000000002</v>
      </c>
      <c r="P99" s="33">
        <v>564843.19999999995</v>
      </c>
      <c r="Q99" s="33">
        <v>32765.9</v>
      </c>
      <c r="R99" s="33">
        <v>0</v>
      </c>
      <c r="S99" s="33">
        <v>0</v>
      </c>
      <c r="T99" s="33">
        <v>0</v>
      </c>
      <c r="U99" s="33">
        <v>0</v>
      </c>
      <c r="V99" s="33">
        <v>17377.36</v>
      </c>
      <c r="W99" s="33">
        <v>126280.81</v>
      </c>
      <c r="X99" s="33">
        <v>121503.28</v>
      </c>
      <c r="Y99" s="33">
        <v>0</v>
      </c>
      <c r="Z99" s="33">
        <v>0</v>
      </c>
      <c r="AA99" s="33">
        <v>0</v>
      </c>
      <c r="AB99" s="33">
        <v>0</v>
      </c>
      <c r="AC99" s="33">
        <v>0</v>
      </c>
      <c r="AD99" s="33">
        <v>6440.82</v>
      </c>
      <c r="AE99" s="33">
        <v>0</v>
      </c>
    </row>
    <row r="100" spans="1:31" ht="15.95" hidden="1" customHeight="1" outlineLevel="2" x14ac:dyDescent="0.2">
      <c r="B100" s="2" t="s">
        <v>104</v>
      </c>
      <c r="C100" s="2" t="s">
        <v>159</v>
      </c>
      <c r="D100" s="2" t="s">
        <v>357</v>
      </c>
      <c r="E100" s="25">
        <f t="shared" si="6"/>
        <v>142297.97</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142297.97</v>
      </c>
    </row>
    <row r="101" spans="1:31" ht="15.95" hidden="1" customHeight="1" outlineLevel="2" x14ac:dyDescent="0.2">
      <c r="B101" s="2" t="s">
        <v>104</v>
      </c>
      <c r="C101" s="2" t="s">
        <v>160</v>
      </c>
      <c r="D101" s="2" t="s">
        <v>358</v>
      </c>
      <c r="E101" s="25">
        <f t="shared" si="6"/>
        <v>80206.530000000013</v>
      </c>
      <c r="F101" s="33">
        <v>0</v>
      </c>
      <c r="G101" s="33">
        <v>0</v>
      </c>
      <c r="H101" s="33">
        <v>0</v>
      </c>
      <c r="I101" s="33">
        <v>0</v>
      </c>
      <c r="J101" s="33">
        <v>0</v>
      </c>
      <c r="K101" s="33">
        <v>0</v>
      </c>
      <c r="L101" s="33">
        <v>0</v>
      </c>
      <c r="M101" s="33">
        <v>0</v>
      </c>
      <c r="N101" s="33">
        <v>0</v>
      </c>
      <c r="O101" s="33">
        <v>0</v>
      </c>
      <c r="P101" s="33">
        <v>0</v>
      </c>
      <c r="Q101" s="33">
        <v>0</v>
      </c>
      <c r="R101" s="33">
        <v>80206.530000000013</v>
      </c>
      <c r="S101" s="33">
        <v>0</v>
      </c>
      <c r="T101" s="33">
        <v>0</v>
      </c>
      <c r="U101" s="33">
        <v>0</v>
      </c>
      <c r="V101" s="33">
        <v>0</v>
      </c>
      <c r="W101" s="33">
        <v>0</v>
      </c>
      <c r="X101" s="33">
        <v>0</v>
      </c>
      <c r="Y101" s="33">
        <v>0</v>
      </c>
      <c r="Z101" s="33">
        <v>0</v>
      </c>
      <c r="AA101" s="33">
        <v>0</v>
      </c>
      <c r="AB101" s="33">
        <v>0</v>
      </c>
      <c r="AC101" s="33">
        <v>0</v>
      </c>
      <c r="AD101" s="33">
        <v>0</v>
      </c>
      <c r="AE101" s="33">
        <v>0</v>
      </c>
    </row>
    <row r="102" spans="1:31" ht="15.95" hidden="1" customHeight="1" outlineLevel="2" x14ac:dyDescent="0.2">
      <c r="B102" s="2" t="s">
        <v>104</v>
      </c>
      <c r="C102" s="2" t="s">
        <v>161</v>
      </c>
      <c r="D102" s="2" t="s">
        <v>359</v>
      </c>
      <c r="E102" s="25">
        <f t="shared" si="6"/>
        <v>218253.78000000003</v>
      </c>
      <c r="F102" s="33">
        <v>0</v>
      </c>
      <c r="G102" s="33">
        <v>0</v>
      </c>
      <c r="H102" s="33">
        <v>0</v>
      </c>
      <c r="I102" s="33">
        <v>0</v>
      </c>
      <c r="J102" s="33">
        <v>0</v>
      </c>
      <c r="K102" s="33">
        <v>1819.26</v>
      </c>
      <c r="L102" s="33">
        <v>50376.63</v>
      </c>
      <c r="M102" s="33">
        <v>0</v>
      </c>
      <c r="N102" s="33">
        <v>0</v>
      </c>
      <c r="O102" s="33">
        <v>0</v>
      </c>
      <c r="P102" s="33">
        <v>0</v>
      </c>
      <c r="Q102" s="33">
        <v>0</v>
      </c>
      <c r="R102" s="33">
        <v>0</v>
      </c>
      <c r="S102" s="33">
        <v>0</v>
      </c>
      <c r="T102" s="33">
        <v>0</v>
      </c>
      <c r="U102" s="33">
        <v>0</v>
      </c>
      <c r="V102" s="33">
        <v>0</v>
      </c>
      <c r="W102" s="33">
        <v>166057.89000000001</v>
      </c>
      <c r="X102" s="33">
        <v>0</v>
      </c>
      <c r="Y102" s="33">
        <v>0</v>
      </c>
      <c r="Z102" s="33">
        <v>0</v>
      </c>
      <c r="AA102" s="33">
        <v>0</v>
      </c>
      <c r="AB102" s="33">
        <v>0</v>
      </c>
      <c r="AC102" s="33">
        <v>0</v>
      </c>
      <c r="AD102" s="33">
        <v>0</v>
      </c>
      <c r="AE102" s="33">
        <v>0</v>
      </c>
    </row>
    <row r="103" spans="1:31" ht="15.95" hidden="1" customHeight="1" outlineLevel="2" x14ac:dyDescent="0.2">
      <c r="B103" s="2" t="s">
        <v>104</v>
      </c>
      <c r="C103" s="2" t="s">
        <v>162</v>
      </c>
      <c r="D103" s="2" t="s">
        <v>360</v>
      </c>
      <c r="E103" s="25">
        <f t="shared" si="6"/>
        <v>9446.57</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9446.57</v>
      </c>
      <c r="Z103" s="33">
        <v>0</v>
      </c>
      <c r="AA103" s="33">
        <v>0</v>
      </c>
      <c r="AB103" s="33">
        <v>0</v>
      </c>
      <c r="AC103" s="33">
        <v>0</v>
      </c>
      <c r="AD103" s="33">
        <v>0</v>
      </c>
      <c r="AE103" s="33">
        <v>0</v>
      </c>
    </row>
    <row r="104" spans="1:31" ht="15.95" hidden="1" customHeight="1" outlineLevel="2" x14ac:dyDescent="0.2">
      <c r="B104" s="2" t="s">
        <v>104</v>
      </c>
      <c r="C104" s="2" t="s">
        <v>163</v>
      </c>
      <c r="D104" s="2" t="s">
        <v>361</v>
      </c>
      <c r="E104" s="25">
        <f t="shared" si="6"/>
        <v>1680.1999999999998</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1680.1999999999998</v>
      </c>
      <c r="Z104" s="33">
        <v>0</v>
      </c>
      <c r="AA104" s="33">
        <v>0</v>
      </c>
      <c r="AB104" s="33">
        <v>0</v>
      </c>
      <c r="AC104" s="33">
        <v>0</v>
      </c>
      <c r="AD104" s="33">
        <v>0</v>
      </c>
      <c r="AE104" s="33">
        <v>0</v>
      </c>
    </row>
    <row r="105" spans="1:31" ht="15.95" hidden="1" customHeight="1" outlineLevel="2" x14ac:dyDescent="0.2">
      <c r="B105" s="2" t="s">
        <v>104</v>
      </c>
      <c r="C105" s="2" t="s">
        <v>164</v>
      </c>
      <c r="D105" s="2" t="s">
        <v>362</v>
      </c>
      <c r="E105" s="25">
        <f t="shared" si="6"/>
        <v>62106.6</v>
      </c>
      <c r="F105" s="33">
        <v>0</v>
      </c>
      <c r="G105" s="33">
        <v>0</v>
      </c>
      <c r="H105" s="33">
        <v>0</v>
      </c>
      <c r="I105" s="33">
        <v>0</v>
      </c>
      <c r="J105" s="33">
        <v>4558.2199999999993</v>
      </c>
      <c r="K105" s="33">
        <v>0</v>
      </c>
      <c r="L105" s="33">
        <v>21428.17</v>
      </c>
      <c r="M105" s="33">
        <v>0</v>
      </c>
      <c r="N105" s="33">
        <v>0</v>
      </c>
      <c r="O105" s="33">
        <v>0</v>
      </c>
      <c r="P105" s="33">
        <v>0</v>
      </c>
      <c r="Q105" s="33">
        <v>0</v>
      </c>
      <c r="R105" s="33">
        <v>5677.8499999999995</v>
      </c>
      <c r="S105" s="33">
        <v>0</v>
      </c>
      <c r="T105" s="33">
        <v>3954.51</v>
      </c>
      <c r="U105" s="33">
        <v>-20.83</v>
      </c>
      <c r="V105" s="33">
        <v>0</v>
      </c>
      <c r="W105" s="33">
        <v>10335.220000000001</v>
      </c>
      <c r="X105" s="33">
        <v>0</v>
      </c>
      <c r="Y105" s="33">
        <v>9529.83</v>
      </c>
      <c r="Z105" s="33">
        <v>0</v>
      </c>
      <c r="AA105" s="33">
        <v>6643.6299999999992</v>
      </c>
      <c r="AB105" s="33">
        <v>0</v>
      </c>
      <c r="AC105" s="33">
        <v>0</v>
      </c>
      <c r="AD105" s="33">
        <v>0</v>
      </c>
      <c r="AE105" s="33">
        <v>0</v>
      </c>
    </row>
    <row r="106" spans="1:31" ht="15.95" hidden="1" customHeight="1" outlineLevel="2" x14ac:dyDescent="0.2">
      <c r="B106" s="2" t="s">
        <v>104</v>
      </c>
      <c r="C106" s="2" t="s">
        <v>165</v>
      </c>
      <c r="D106" s="2" t="s">
        <v>363</v>
      </c>
      <c r="E106" s="25">
        <f t="shared" si="6"/>
        <v>56260.929999999993</v>
      </c>
      <c r="F106" s="33">
        <v>0</v>
      </c>
      <c r="G106" s="33">
        <v>0</v>
      </c>
      <c r="H106" s="33">
        <v>0</v>
      </c>
      <c r="I106" s="33">
        <v>0</v>
      </c>
      <c r="J106" s="33">
        <v>555.48000000000013</v>
      </c>
      <c r="K106" s="33">
        <v>0</v>
      </c>
      <c r="L106" s="33">
        <v>12033.6</v>
      </c>
      <c r="M106" s="33">
        <v>0</v>
      </c>
      <c r="N106" s="33">
        <v>0</v>
      </c>
      <c r="O106" s="33">
        <v>0</v>
      </c>
      <c r="P106" s="33">
        <v>0</v>
      </c>
      <c r="Q106" s="33">
        <v>0</v>
      </c>
      <c r="R106" s="33">
        <v>0</v>
      </c>
      <c r="S106" s="33">
        <v>0</v>
      </c>
      <c r="T106" s="33">
        <v>1893.58</v>
      </c>
      <c r="U106" s="33">
        <v>41778.269999999997</v>
      </c>
      <c r="V106" s="33">
        <v>0</v>
      </c>
      <c r="W106" s="33">
        <v>0</v>
      </c>
      <c r="X106" s="33">
        <v>0</v>
      </c>
      <c r="Y106" s="33">
        <v>0</v>
      </c>
      <c r="Z106" s="33">
        <v>0</v>
      </c>
      <c r="AA106" s="33">
        <v>0</v>
      </c>
      <c r="AB106" s="33">
        <v>0</v>
      </c>
      <c r="AC106" s="33">
        <v>0</v>
      </c>
      <c r="AD106" s="33">
        <v>0</v>
      </c>
      <c r="AE106" s="33">
        <v>0</v>
      </c>
    </row>
    <row r="107" spans="1:31" ht="15.95" hidden="1" customHeight="1" outlineLevel="2" x14ac:dyDescent="0.2">
      <c r="B107" s="2" t="s">
        <v>104</v>
      </c>
      <c r="C107" s="2" t="s">
        <v>166</v>
      </c>
      <c r="D107" s="2" t="s">
        <v>364</v>
      </c>
      <c r="E107" s="25">
        <f t="shared" si="6"/>
        <v>285503.12</v>
      </c>
      <c r="F107" s="33">
        <v>592.19000000000005</v>
      </c>
      <c r="G107" s="33">
        <v>5225.97</v>
      </c>
      <c r="H107" s="33">
        <v>2322.0499999999997</v>
      </c>
      <c r="I107" s="33">
        <v>0</v>
      </c>
      <c r="J107" s="33">
        <v>0</v>
      </c>
      <c r="K107" s="33">
        <v>0</v>
      </c>
      <c r="L107" s="33">
        <v>0</v>
      </c>
      <c r="M107" s="33">
        <v>0</v>
      </c>
      <c r="N107" s="33">
        <v>85335.749999999985</v>
      </c>
      <c r="O107" s="33">
        <v>0</v>
      </c>
      <c r="P107" s="33">
        <v>0</v>
      </c>
      <c r="Q107" s="33">
        <v>0</v>
      </c>
      <c r="R107" s="33">
        <v>0</v>
      </c>
      <c r="S107" s="33">
        <v>0</v>
      </c>
      <c r="T107" s="33">
        <v>0</v>
      </c>
      <c r="U107" s="33">
        <v>0</v>
      </c>
      <c r="V107" s="33">
        <v>0</v>
      </c>
      <c r="W107" s="33">
        <v>0</v>
      </c>
      <c r="X107" s="33">
        <v>0</v>
      </c>
      <c r="Y107" s="33">
        <v>0</v>
      </c>
      <c r="Z107" s="33">
        <v>0</v>
      </c>
      <c r="AA107" s="33">
        <v>0</v>
      </c>
      <c r="AB107" s="33">
        <v>24139.320000000003</v>
      </c>
      <c r="AC107" s="33">
        <v>160042.57999999999</v>
      </c>
      <c r="AD107" s="33">
        <v>0</v>
      </c>
      <c r="AE107" s="33">
        <v>7845.26</v>
      </c>
    </row>
    <row r="108" spans="1:31" ht="15.95" customHeight="1" outlineLevel="1" collapsed="1" x14ac:dyDescent="0.2">
      <c r="A108" s="1">
        <v>17</v>
      </c>
      <c r="B108" s="13" t="s">
        <v>167</v>
      </c>
      <c r="D108" s="17" t="s">
        <v>168</v>
      </c>
      <c r="E108" s="25">
        <f t="shared" ref="E108:AE108" si="8">SUBTOTAL(9,E46:E107)</f>
        <v>61037613.859999977</v>
      </c>
      <c r="F108" s="33">
        <f t="shared" si="8"/>
        <v>253451.37</v>
      </c>
      <c r="G108" s="33">
        <f t="shared" si="8"/>
        <v>146124.09000000003</v>
      </c>
      <c r="H108" s="33">
        <f t="shared" si="8"/>
        <v>155485.49</v>
      </c>
      <c r="I108" s="33">
        <f t="shared" si="8"/>
        <v>358860.51999999996</v>
      </c>
      <c r="J108" s="33">
        <f t="shared" si="8"/>
        <v>1566034.1299999997</v>
      </c>
      <c r="K108" s="33">
        <f t="shared" si="8"/>
        <v>955225.66000000015</v>
      </c>
      <c r="L108" s="33">
        <f t="shared" si="8"/>
        <v>17433153.260000002</v>
      </c>
      <c r="M108" s="33">
        <f t="shared" si="8"/>
        <v>1953593.1599999997</v>
      </c>
      <c r="N108" s="33">
        <f t="shared" si="8"/>
        <v>4002035.3999999994</v>
      </c>
      <c r="O108" s="33">
        <f t="shared" si="8"/>
        <v>796665.99999999988</v>
      </c>
      <c r="P108" s="33">
        <f t="shared" si="8"/>
        <v>6549593.1000000006</v>
      </c>
      <c r="Q108" s="33">
        <f t="shared" si="8"/>
        <v>371845.51</v>
      </c>
      <c r="R108" s="33">
        <f t="shared" si="8"/>
        <v>673448.67</v>
      </c>
      <c r="S108" s="33">
        <f t="shared" si="8"/>
        <v>9400.92</v>
      </c>
      <c r="T108" s="33">
        <f t="shared" si="8"/>
        <v>873854.85</v>
      </c>
      <c r="U108" s="33">
        <f t="shared" si="8"/>
        <v>14554720.619999999</v>
      </c>
      <c r="V108" s="33">
        <f t="shared" si="8"/>
        <v>126891.41999999998</v>
      </c>
      <c r="W108" s="33">
        <f t="shared" si="8"/>
        <v>2674049.9600000004</v>
      </c>
      <c r="X108" s="33">
        <f t="shared" si="8"/>
        <v>1753311.32</v>
      </c>
      <c r="Y108" s="33">
        <f t="shared" si="8"/>
        <v>836944.85000000009</v>
      </c>
      <c r="Z108" s="33">
        <f t="shared" si="8"/>
        <v>64462.34</v>
      </c>
      <c r="AA108" s="33">
        <f t="shared" si="8"/>
        <v>607700.70000000007</v>
      </c>
      <c r="AB108" s="33">
        <f t="shared" si="8"/>
        <v>83150.97</v>
      </c>
      <c r="AC108" s="33">
        <f t="shared" si="8"/>
        <v>3682151.5300000003</v>
      </c>
      <c r="AD108" s="33">
        <f t="shared" si="8"/>
        <v>315822.22000000003</v>
      </c>
      <c r="AE108" s="33">
        <f t="shared" si="8"/>
        <v>239635.8</v>
      </c>
    </row>
    <row r="109" spans="1:31" ht="15.95" hidden="1" customHeight="1" outlineLevel="2" x14ac:dyDescent="0.2">
      <c r="B109" s="2" t="s">
        <v>169</v>
      </c>
      <c r="C109" s="2" t="s">
        <v>170</v>
      </c>
      <c r="D109" s="2" t="s">
        <v>365</v>
      </c>
      <c r="E109" s="25">
        <f t="shared" si="6"/>
        <v>62918.43</v>
      </c>
      <c r="F109" s="33">
        <v>9359.8799999999992</v>
      </c>
      <c r="G109" s="33">
        <v>0</v>
      </c>
      <c r="H109" s="33">
        <v>0</v>
      </c>
      <c r="I109" s="33">
        <v>0</v>
      </c>
      <c r="J109" s="33">
        <v>0</v>
      </c>
      <c r="K109" s="33">
        <v>0</v>
      </c>
      <c r="L109" s="33">
        <v>0</v>
      </c>
      <c r="M109" s="33">
        <v>0</v>
      </c>
      <c r="N109" s="33">
        <v>0</v>
      </c>
      <c r="O109" s="33">
        <v>0</v>
      </c>
      <c r="P109" s="33">
        <v>0</v>
      </c>
      <c r="Q109" s="33">
        <v>0</v>
      </c>
      <c r="R109" s="33">
        <v>0</v>
      </c>
      <c r="S109" s="33">
        <v>0</v>
      </c>
      <c r="T109" s="33">
        <v>0</v>
      </c>
      <c r="U109" s="33">
        <v>0</v>
      </c>
      <c r="V109" s="33">
        <v>0</v>
      </c>
      <c r="W109" s="33">
        <v>0</v>
      </c>
      <c r="X109" s="33">
        <v>0</v>
      </c>
      <c r="Y109" s="33">
        <v>0</v>
      </c>
      <c r="Z109" s="33">
        <v>0</v>
      </c>
      <c r="AA109" s="33">
        <v>0</v>
      </c>
      <c r="AB109" s="33">
        <v>0</v>
      </c>
      <c r="AC109" s="33">
        <v>53558.55</v>
      </c>
      <c r="AD109" s="33">
        <v>0</v>
      </c>
      <c r="AE109" s="33">
        <v>0</v>
      </c>
    </row>
    <row r="110" spans="1:31" ht="15.95" hidden="1" customHeight="1" outlineLevel="2" x14ac:dyDescent="0.2">
      <c r="B110" s="2" t="s">
        <v>169</v>
      </c>
      <c r="C110" s="2" t="s">
        <v>171</v>
      </c>
      <c r="D110" s="2" t="s">
        <v>366</v>
      </c>
      <c r="E110" s="25">
        <f t="shared" si="6"/>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row>
    <row r="111" spans="1:31" ht="15.95" hidden="1" customHeight="1" outlineLevel="2" x14ac:dyDescent="0.2">
      <c r="B111" s="2" t="s">
        <v>169</v>
      </c>
      <c r="C111" s="2" t="s">
        <v>172</v>
      </c>
      <c r="D111" s="2" t="s">
        <v>367</v>
      </c>
      <c r="E111" s="25">
        <f t="shared" si="6"/>
        <v>0</v>
      </c>
      <c r="F111" s="33">
        <v>0</v>
      </c>
      <c r="G111" s="33">
        <v>0</v>
      </c>
      <c r="H111" s="33">
        <v>0</v>
      </c>
      <c r="I111" s="33">
        <v>0</v>
      </c>
      <c r="J111" s="33">
        <v>0</v>
      </c>
      <c r="K111" s="33">
        <v>0</v>
      </c>
      <c r="L111" s="33">
        <v>0</v>
      </c>
      <c r="M111" s="33">
        <v>0</v>
      </c>
      <c r="N111" s="33">
        <v>0</v>
      </c>
      <c r="O111" s="33">
        <v>0</v>
      </c>
      <c r="P111" s="33">
        <v>0</v>
      </c>
      <c r="Q111" s="33">
        <v>0</v>
      </c>
      <c r="R111" s="33">
        <v>0</v>
      </c>
      <c r="S111" s="33">
        <v>0</v>
      </c>
      <c r="T111" s="33">
        <v>0</v>
      </c>
      <c r="U111" s="33">
        <v>0</v>
      </c>
      <c r="V111" s="33">
        <v>0</v>
      </c>
      <c r="W111" s="33">
        <v>0</v>
      </c>
      <c r="X111" s="33">
        <v>0</v>
      </c>
      <c r="Y111" s="33">
        <v>0</v>
      </c>
      <c r="Z111" s="33">
        <v>0</v>
      </c>
      <c r="AA111" s="33">
        <v>0</v>
      </c>
      <c r="AB111" s="33">
        <v>0</v>
      </c>
      <c r="AC111" s="33">
        <v>0</v>
      </c>
      <c r="AD111" s="33">
        <v>0</v>
      </c>
      <c r="AE111" s="33">
        <v>0</v>
      </c>
    </row>
    <row r="112" spans="1:31" ht="15.95" hidden="1" customHeight="1" outlineLevel="2" x14ac:dyDescent="0.2">
      <c r="B112" s="2" t="s">
        <v>169</v>
      </c>
      <c r="C112" s="2" t="s">
        <v>173</v>
      </c>
      <c r="D112" s="2" t="s">
        <v>368</v>
      </c>
      <c r="E112" s="25">
        <f t="shared" si="6"/>
        <v>61434.990000000005</v>
      </c>
      <c r="F112" s="33">
        <v>0</v>
      </c>
      <c r="G112" s="33">
        <v>0</v>
      </c>
      <c r="H112" s="33">
        <v>0</v>
      </c>
      <c r="I112" s="33">
        <v>0</v>
      </c>
      <c r="J112" s="33">
        <v>0</v>
      </c>
      <c r="K112" s="33">
        <v>0</v>
      </c>
      <c r="L112" s="33">
        <v>0</v>
      </c>
      <c r="M112" s="33">
        <v>0</v>
      </c>
      <c r="N112" s="33">
        <v>0</v>
      </c>
      <c r="O112" s="33">
        <v>0</v>
      </c>
      <c r="P112" s="33">
        <v>0</v>
      </c>
      <c r="Q112" s="33">
        <v>0</v>
      </c>
      <c r="R112" s="33">
        <v>0</v>
      </c>
      <c r="S112" s="33">
        <v>0</v>
      </c>
      <c r="T112" s="33">
        <v>14295.920000000002</v>
      </c>
      <c r="U112" s="33">
        <v>0</v>
      </c>
      <c r="V112" s="33">
        <v>0</v>
      </c>
      <c r="W112" s="33">
        <v>0</v>
      </c>
      <c r="X112" s="33">
        <v>0</v>
      </c>
      <c r="Y112" s="33">
        <v>47139.07</v>
      </c>
      <c r="Z112" s="33">
        <v>0</v>
      </c>
      <c r="AA112" s="33">
        <v>0</v>
      </c>
      <c r="AB112" s="33">
        <v>0</v>
      </c>
      <c r="AC112" s="33">
        <v>0</v>
      </c>
      <c r="AD112" s="33">
        <v>0</v>
      </c>
      <c r="AE112" s="33">
        <v>0</v>
      </c>
    </row>
    <row r="113" spans="2:31" ht="15.95" hidden="1" customHeight="1" outlineLevel="2" x14ac:dyDescent="0.2">
      <c r="B113" s="2" t="s">
        <v>169</v>
      </c>
      <c r="C113" s="2" t="s">
        <v>174</v>
      </c>
      <c r="D113" s="2" t="s">
        <v>369</v>
      </c>
      <c r="E113" s="25">
        <f t="shared" si="6"/>
        <v>261749.72</v>
      </c>
      <c r="F113" s="33">
        <v>0</v>
      </c>
      <c r="G113" s="33">
        <v>0</v>
      </c>
      <c r="H113" s="33">
        <v>0</v>
      </c>
      <c r="I113" s="33">
        <v>0</v>
      </c>
      <c r="J113" s="33">
        <v>0</v>
      </c>
      <c r="K113" s="33">
        <v>0</v>
      </c>
      <c r="L113" s="33">
        <v>233698.23</v>
      </c>
      <c r="M113" s="33">
        <v>0</v>
      </c>
      <c r="N113" s="33">
        <v>0</v>
      </c>
      <c r="O113" s="33">
        <v>0</v>
      </c>
      <c r="P113" s="33">
        <v>0</v>
      </c>
      <c r="Q113" s="33">
        <v>0</v>
      </c>
      <c r="R113" s="33">
        <v>0</v>
      </c>
      <c r="S113" s="33">
        <v>0</v>
      </c>
      <c r="T113" s="33">
        <v>0</v>
      </c>
      <c r="U113" s="33">
        <v>0</v>
      </c>
      <c r="V113" s="33">
        <v>0</v>
      </c>
      <c r="W113" s="33">
        <v>0</v>
      </c>
      <c r="X113" s="33">
        <v>0</v>
      </c>
      <c r="Y113" s="33">
        <v>28051.49</v>
      </c>
      <c r="Z113" s="33">
        <v>0</v>
      </c>
      <c r="AA113" s="33">
        <v>0</v>
      </c>
      <c r="AB113" s="33">
        <v>0</v>
      </c>
      <c r="AC113" s="33">
        <v>0</v>
      </c>
      <c r="AD113" s="33">
        <v>0</v>
      </c>
      <c r="AE113" s="33">
        <v>0</v>
      </c>
    </row>
    <row r="114" spans="2:31" ht="15.95" hidden="1" customHeight="1" outlineLevel="2" x14ac:dyDescent="0.2">
      <c r="B114" s="2" t="s">
        <v>169</v>
      </c>
      <c r="C114" s="2" t="s">
        <v>175</v>
      </c>
      <c r="D114" s="2" t="s">
        <v>370</v>
      </c>
      <c r="E114" s="25">
        <f t="shared" si="6"/>
        <v>3410.91</v>
      </c>
      <c r="F114" s="33">
        <v>0</v>
      </c>
      <c r="G114" s="33">
        <v>0</v>
      </c>
      <c r="H114" s="33">
        <v>0</v>
      </c>
      <c r="I114" s="33">
        <v>0</v>
      </c>
      <c r="J114" s="33">
        <v>0</v>
      </c>
      <c r="K114" s="33">
        <v>0</v>
      </c>
      <c r="L114" s="33">
        <v>0</v>
      </c>
      <c r="M114" s="33">
        <v>0</v>
      </c>
      <c r="N114" s="33">
        <v>0</v>
      </c>
      <c r="O114" s="33">
        <v>0</v>
      </c>
      <c r="P114" s="33">
        <v>0</v>
      </c>
      <c r="Q114" s="33">
        <v>0</v>
      </c>
      <c r="R114" s="33">
        <v>0</v>
      </c>
      <c r="S114" s="33">
        <v>0</v>
      </c>
      <c r="T114" s="33">
        <v>3410.91</v>
      </c>
      <c r="U114" s="33">
        <v>0</v>
      </c>
      <c r="V114" s="33">
        <v>0</v>
      </c>
      <c r="W114" s="33">
        <v>0</v>
      </c>
      <c r="X114" s="33">
        <v>0</v>
      </c>
      <c r="Y114" s="33">
        <v>0</v>
      </c>
      <c r="Z114" s="33">
        <v>0</v>
      </c>
      <c r="AA114" s="33">
        <v>0</v>
      </c>
      <c r="AB114" s="33">
        <v>0</v>
      </c>
      <c r="AC114" s="33">
        <v>0</v>
      </c>
      <c r="AD114" s="33">
        <v>0</v>
      </c>
      <c r="AE114" s="33">
        <v>0</v>
      </c>
    </row>
    <row r="115" spans="2:31" ht="15.95" hidden="1" customHeight="1" outlineLevel="2" x14ac:dyDescent="0.2">
      <c r="B115" s="2" t="s">
        <v>169</v>
      </c>
      <c r="C115" s="2" t="s">
        <v>176</v>
      </c>
      <c r="D115" s="2" t="s">
        <v>371</v>
      </c>
      <c r="E115" s="25">
        <f t="shared" si="6"/>
        <v>199972.12</v>
      </c>
      <c r="F115" s="33">
        <v>0</v>
      </c>
      <c r="G115" s="33">
        <v>0</v>
      </c>
      <c r="H115" s="33">
        <v>0</v>
      </c>
      <c r="I115" s="33">
        <v>0</v>
      </c>
      <c r="J115" s="33">
        <v>0</v>
      </c>
      <c r="K115" s="33">
        <v>0</v>
      </c>
      <c r="L115" s="33">
        <v>0</v>
      </c>
      <c r="M115" s="33">
        <v>0</v>
      </c>
      <c r="N115" s="33">
        <v>0</v>
      </c>
      <c r="O115" s="33">
        <v>0</v>
      </c>
      <c r="P115" s="33">
        <v>0</v>
      </c>
      <c r="Q115" s="33">
        <v>0</v>
      </c>
      <c r="R115" s="33">
        <v>90184.31</v>
      </c>
      <c r="S115" s="33">
        <v>0</v>
      </c>
      <c r="T115" s="33">
        <v>98217.439999999988</v>
      </c>
      <c r="U115" s="33">
        <v>0</v>
      </c>
      <c r="V115" s="33">
        <v>0</v>
      </c>
      <c r="W115" s="33">
        <v>0</v>
      </c>
      <c r="X115" s="33">
        <v>0</v>
      </c>
      <c r="Y115" s="33">
        <v>0</v>
      </c>
      <c r="Z115" s="33">
        <v>0</v>
      </c>
      <c r="AA115" s="33">
        <v>11570.37</v>
      </c>
      <c r="AB115" s="33">
        <v>0</v>
      </c>
      <c r="AC115" s="33">
        <v>0</v>
      </c>
      <c r="AD115" s="33">
        <v>0</v>
      </c>
      <c r="AE115" s="33">
        <v>0</v>
      </c>
    </row>
    <row r="116" spans="2:31" ht="15.95" hidden="1" customHeight="1" outlineLevel="2" x14ac:dyDescent="0.2">
      <c r="B116" s="2" t="s">
        <v>169</v>
      </c>
      <c r="C116" s="2" t="s">
        <v>177</v>
      </c>
      <c r="D116" s="2" t="s">
        <v>372</v>
      </c>
      <c r="E116" s="25">
        <f t="shared" si="6"/>
        <v>135.41</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135.41</v>
      </c>
      <c r="AD116" s="33">
        <v>0</v>
      </c>
      <c r="AE116" s="33">
        <v>0</v>
      </c>
    </row>
    <row r="117" spans="2:31" ht="15.95" hidden="1" customHeight="1" outlineLevel="2" x14ac:dyDescent="0.2">
      <c r="B117" s="2" t="s">
        <v>169</v>
      </c>
      <c r="C117" s="2" t="s">
        <v>178</v>
      </c>
      <c r="D117" s="2" t="s">
        <v>373</v>
      </c>
      <c r="E117" s="25">
        <f t="shared" si="6"/>
        <v>61481.68</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5989.9400000000005</v>
      </c>
      <c r="AC117" s="33">
        <v>55491.74</v>
      </c>
      <c r="AD117" s="33">
        <v>0</v>
      </c>
      <c r="AE117" s="33">
        <v>0</v>
      </c>
    </row>
    <row r="118" spans="2:31" ht="15.95" hidden="1" customHeight="1" outlineLevel="2" x14ac:dyDescent="0.2">
      <c r="B118" s="2" t="s">
        <v>169</v>
      </c>
      <c r="C118" s="2" t="s">
        <v>179</v>
      </c>
      <c r="D118" s="2" t="s">
        <v>374</v>
      </c>
      <c r="E118" s="25">
        <f t="shared" si="6"/>
        <v>458256.42999999993</v>
      </c>
      <c r="F118" s="33">
        <v>0</v>
      </c>
      <c r="G118" s="33">
        <v>0</v>
      </c>
      <c r="H118" s="33">
        <v>0</v>
      </c>
      <c r="I118" s="33">
        <v>0</v>
      </c>
      <c r="J118" s="33">
        <v>0</v>
      </c>
      <c r="K118" s="33">
        <v>0</v>
      </c>
      <c r="L118" s="33">
        <v>216497.79</v>
      </c>
      <c r="M118" s="33">
        <v>0</v>
      </c>
      <c r="N118" s="33">
        <v>0</v>
      </c>
      <c r="O118" s="33">
        <v>0</v>
      </c>
      <c r="P118" s="33">
        <v>0</v>
      </c>
      <c r="Q118" s="33">
        <v>0</v>
      </c>
      <c r="R118" s="33">
        <v>72895.049999999988</v>
      </c>
      <c r="S118" s="33">
        <v>0</v>
      </c>
      <c r="T118" s="33">
        <v>94678.579999999987</v>
      </c>
      <c r="U118" s="33">
        <v>0</v>
      </c>
      <c r="V118" s="33">
        <v>0</v>
      </c>
      <c r="W118" s="33">
        <v>0</v>
      </c>
      <c r="X118" s="33">
        <v>0</v>
      </c>
      <c r="Y118" s="33">
        <v>64815.73</v>
      </c>
      <c r="Z118" s="33">
        <v>0</v>
      </c>
      <c r="AA118" s="33">
        <v>9369.2800000000007</v>
      </c>
      <c r="AB118" s="33">
        <v>0</v>
      </c>
      <c r="AC118" s="33">
        <v>0</v>
      </c>
      <c r="AD118" s="33">
        <v>0</v>
      </c>
      <c r="AE118" s="33">
        <v>0</v>
      </c>
    </row>
    <row r="119" spans="2:31" ht="15.95" hidden="1" customHeight="1" outlineLevel="2" x14ac:dyDescent="0.2">
      <c r="B119" s="2" t="s">
        <v>169</v>
      </c>
      <c r="C119" s="2" t="s">
        <v>180</v>
      </c>
      <c r="D119" s="2" t="s">
        <v>375</v>
      </c>
      <c r="E119" s="25">
        <f t="shared" si="6"/>
        <v>110957.61</v>
      </c>
      <c r="F119" s="33">
        <v>8808.8799999999992</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5028.1799999999994</v>
      </c>
      <c r="AC119" s="33">
        <v>97120.55</v>
      </c>
      <c r="AD119" s="33">
        <v>0</v>
      </c>
      <c r="AE119" s="33">
        <v>0</v>
      </c>
    </row>
    <row r="120" spans="2:31" ht="15.95" hidden="1" customHeight="1" outlineLevel="2" x14ac:dyDescent="0.2">
      <c r="B120" s="2" t="s">
        <v>169</v>
      </c>
      <c r="C120" s="2" t="s">
        <v>181</v>
      </c>
      <c r="D120" s="2" t="s">
        <v>376</v>
      </c>
      <c r="E120" s="25">
        <f t="shared" si="6"/>
        <v>133801.18000000002</v>
      </c>
      <c r="F120" s="33">
        <v>0</v>
      </c>
      <c r="G120" s="33">
        <v>133509.79</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0</v>
      </c>
      <c r="AC120" s="33">
        <v>291.39</v>
      </c>
      <c r="AD120" s="33">
        <v>0</v>
      </c>
      <c r="AE120" s="33">
        <v>0</v>
      </c>
    </row>
    <row r="121" spans="2:31" ht="15.95" hidden="1" customHeight="1" outlineLevel="2" x14ac:dyDescent="0.2">
      <c r="B121" s="2" t="s">
        <v>169</v>
      </c>
      <c r="C121" s="2" t="s">
        <v>182</v>
      </c>
      <c r="D121" s="2" t="s">
        <v>377</v>
      </c>
      <c r="E121" s="25">
        <f t="shared" si="6"/>
        <v>55204.829999999994</v>
      </c>
      <c r="F121" s="33">
        <v>0</v>
      </c>
      <c r="G121" s="33">
        <v>0</v>
      </c>
      <c r="H121" s="33">
        <v>55204.829999999994</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0</v>
      </c>
      <c r="AD121" s="33">
        <v>0</v>
      </c>
      <c r="AE121" s="33">
        <v>0</v>
      </c>
    </row>
    <row r="122" spans="2:31" ht="15.95" hidden="1" customHeight="1" outlineLevel="2" x14ac:dyDescent="0.2">
      <c r="B122" s="2" t="s">
        <v>169</v>
      </c>
      <c r="C122" s="2" t="s">
        <v>183</v>
      </c>
      <c r="D122" s="2" t="s">
        <v>378</v>
      </c>
      <c r="E122" s="25">
        <f t="shared" si="6"/>
        <v>0</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33">
        <v>0</v>
      </c>
      <c r="AB122" s="33">
        <v>0</v>
      </c>
      <c r="AC122" s="33">
        <v>0</v>
      </c>
      <c r="AD122" s="33">
        <v>0</v>
      </c>
      <c r="AE122" s="33">
        <v>0</v>
      </c>
    </row>
    <row r="123" spans="2:31" ht="15.95" hidden="1" customHeight="1" outlineLevel="2" x14ac:dyDescent="0.2">
      <c r="B123" s="2" t="s">
        <v>169</v>
      </c>
      <c r="C123" s="2" t="s">
        <v>184</v>
      </c>
      <c r="D123" s="2" t="s">
        <v>379</v>
      </c>
      <c r="E123" s="25">
        <f t="shared" si="6"/>
        <v>16737.61</v>
      </c>
      <c r="F123" s="33">
        <v>0</v>
      </c>
      <c r="G123" s="33">
        <v>0</v>
      </c>
      <c r="H123" s="33">
        <v>0</v>
      </c>
      <c r="I123" s="33">
        <v>0</v>
      </c>
      <c r="J123" s="33">
        <v>0</v>
      </c>
      <c r="K123" s="33">
        <v>0</v>
      </c>
      <c r="L123" s="33">
        <v>0</v>
      </c>
      <c r="M123" s="33">
        <v>0</v>
      </c>
      <c r="N123" s="33">
        <v>0</v>
      </c>
      <c r="O123" s="33">
        <v>0</v>
      </c>
      <c r="P123" s="33">
        <v>0</v>
      </c>
      <c r="Q123" s="33">
        <v>0</v>
      </c>
      <c r="R123" s="33">
        <v>0</v>
      </c>
      <c r="S123" s="33">
        <v>0</v>
      </c>
      <c r="T123" s="33">
        <v>16737.61</v>
      </c>
      <c r="U123" s="33">
        <v>0</v>
      </c>
      <c r="V123" s="33">
        <v>0</v>
      </c>
      <c r="W123" s="33">
        <v>0</v>
      </c>
      <c r="X123" s="33">
        <v>0</v>
      </c>
      <c r="Y123" s="33">
        <v>0</v>
      </c>
      <c r="Z123" s="33">
        <v>0</v>
      </c>
      <c r="AA123" s="33">
        <v>0</v>
      </c>
      <c r="AB123" s="33">
        <v>0</v>
      </c>
      <c r="AC123" s="33">
        <v>0</v>
      </c>
      <c r="AD123" s="33">
        <v>0</v>
      </c>
      <c r="AE123" s="33">
        <v>0</v>
      </c>
    </row>
    <row r="124" spans="2:31" ht="15.95" hidden="1" customHeight="1" outlineLevel="2" x14ac:dyDescent="0.2">
      <c r="B124" s="2" t="s">
        <v>169</v>
      </c>
      <c r="C124" s="2" t="s">
        <v>185</v>
      </c>
      <c r="D124" s="2" t="s">
        <v>380</v>
      </c>
      <c r="E124" s="25">
        <f t="shared" si="6"/>
        <v>127026.24999999999</v>
      </c>
      <c r="F124" s="33">
        <v>0</v>
      </c>
      <c r="G124" s="33">
        <v>0</v>
      </c>
      <c r="H124" s="33">
        <v>0</v>
      </c>
      <c r="I124" s="33">
        <v>0</v>
      </c>
      <c r="J124" s="33">
        <v>0</v>
      </c>
      <c r="K124" s="33">
        <v>34254.539999999994</v>
      </c>
      <c r="L124" s="33">
        <v>0</v>
      </c>
      <c r="M124" s="33">
        <v>0</v>
      </c>
      <c r="N124" s="33">
        <v>0</v>
      </c>
      <c r="O124" s="33">
        <v>0</v>
      </c>
      <c r="P124" s="33">
        <v>0</v>
      </c>
      <c r="Q124" s="33">
        <v>13268.82</v>
      </c>
      <c r="R124" s="33">
        <v>0</v>
      </c>
      <c r="S124" s="33">
        <v>0</v>
      </c>
      <c r="T124" s="33">
        <v>0</v>
      </c>
      <c r="U124" s="33">
        <v>0</v>
      </c>
      <c r="V124" s="33">
        <v>0</v>
      </c>
      <c r="W124" s="33">
        <v>55283.75</v>
      </c>
      <c r="X124" s="33">
        <v>24219.14</v>
      </c>
      <c r="Y124" s="33">
        <v>0</v>
      </c>
      <c r="Z124" s="33">
        <v>0</v>
      </c>
      <c r="AA124" s="33">
        <v>0</v>
      </c>
      <c r="AB124" s="33">
        <v>0</v>
      </c>
      <c r="AC124" s="33">
        <v>0</v>
      </c>
      <c r="AD124" s="33">
        <v>0</v>
      </c>
      <c r="AE124" s="33">
        <v>0</v>
      </c>
    </row>
    <row r="125" spans="2:31" ht="15.95" hidden="1" customHeight="1" outlineLevel="2" x14ac:dyDescent="0.2">
      <c r="B125" s="2" t="s">
        <v>169</v>
      </c>
      <c r="C125" s="2" t="s">
        <v>186</v>
      </c>
      <c r="D125" s="2" t="s">
        <v>381</v>
      </c>
      <c r="E125" s="25">
        <f t="shared" si="6"/>
        <v>1095048.9300000002</v>
      </c>
      <c r="F125" s="33">
        <v>0</v>
      </c>
      <c r="G125" s="33">
        <v>0</v>
      </c>
      <c r="H125" s="33">
        <v>0</v>
      </c>
      <c r="I125" s="33">
        <v>0</v>
      </c>
      <c r="J125" s="33">
        <v>0</v>
      </c>
      <c r="K125" s="33">
        <v>0</v>
      </c>
      <c r="L125" s="33">
        <v>692357.38</v>
      </c>
      <c r="M125" s="33">
        <v>0</v>
      </c>
      <c r="N125" s="33">
        <v>0</v>
      </c>
      <c r="O125" s="33">
        <v>0</v>
      </c>
      <c r="P125" s="33">
        <v>0</v>
      </c>
      <c r="Q125" s="33">
        <v>0</v>
      </c>
      <c r="R125" s="33">
        <v>0</v>
      </c>
      <c r="S125" s="33">
        <v>0</v>
      </c>
      <c r="T125" s="33">
        <v>0</v>
      </c>
      <c r="U125" s="33">
        <v>0</v>
      </c>
      <c r="V125" s="33">
        <v>0</v>
      </c>
      <c r="W125" s="33">
        <v>202898.45</v>
      </c>
      <c r="X125" s="33">
        <v>0</v>
      </c>
      <c r="Y125" s="33">
        <v>199793.09999999998</v>
      </c>
      <c r="Z125" s="33">
        <v>0</v>
      </c>
      <c r="AA125" s="33">
        <v>0</v>
      </c>
      <c r="AB125" s="33">
        <v>0</v>
      </c>
      <c r="AC125" s="33">
        <v>0</v>
      </c>
      <c r="AD125" s="33">
        <v>0</v>
      </c>
      <c r="AE125" s="33">
        <v>0</v>
      </c>
    </row>
    <row r="126" spans="2:31" ht="15.95" hidden="1" customHeight="1" outlineLevel="2" x14ac:dyDescent="0.2">
      <c r="B126" s="2" t="s">
        <v>169</v>
      </c>
      <c r="C126" s="2" t="s">
        <v>187</v>
      </c>
      <c r="D126" s="2" t="s">
        <v>382</v>
      </c>
      <c r="E126" s="25">
        <f t="shared" si="6"/>
        <v>76517.5</v>
      </c>
      <c r="F126" s="33">
        <v>0</v>
      </c>
      <c r="G126" s="33">
        <v>0</v>
      </c>
      <c r="H126" s="33">
        <v>0</v>
      </c>
      <c r="I126" s="33">
        <v>0</v>
      </c>
      <c r="J126" s="33">
        <v>0</v>
      </c>
      <c r="K126" s="33">
        <v>0</v>
      </c>
      <c r="L126" s="33">
        <v>0</v>
      </c>
      <c r="M126" s="33">
        <v>0</v>
      </c>
      <c r="N126" s="33">
        <v>76517.5</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5" hidden="1" customHeight="1" outlineLevel="2" x14ac:dyDescent="0.2">
      <c r="B127" s="2" t="s">
        <v>169</v>
      </c>
      <c r="C127" s="2" t="s">
        <v>188</v>
      </c>
      <c r="D127" s="2" t="s">
        <v>383</v>
      </c>
      <c r="E127" s="25">
        <f t="shared" si="6"/>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2:31" ht="15.95" hidden="1" customHeight="1" outlineLevel="2" x14ac:dyDescent="0.2">
      <c r="B128" s="2" t="s">
        <v>169</v>
      </c>
      <c r="C128" s="2" t="s">
        <v>189</v>
      </c>
      <c r="D128" s="2" t="s">
        <v>384</v>
      </c>
      <c r="E128" s="25">
        <f t="shared" si="6"/>
        <v>285763.29000000004</v>
      </c>
      <c r="F128" s="33">
        <v>0</v>
      </c>
      <c r="G128" s="33">
        <v>0</v>
      </c>
      <c r="H128" s="33">
        <v>0</v>
      </c>
      <c r="I128" s="33">
        <v>0</v>
      </c>
      <c r="J128" s="33">
        <v>0</v>
      </c>
      <c r="K128" s="33">
        <v>0</v>
      </c>
      <c r="L128" s="33">
        <v>0</v>
      </c>
      <c r="M128" s="33">
        <v>0</v>
      </c>
      <c r="N128" s="33">
        <v>0</v>
      </c>
      <c r="O128" s="33">
        <v>83569.679999999993</v>
      </c>
      <c r="P128" s="33">
        <v>0</v>
      </c>
      <c r="Q128" s="33">
        <v>80046.650000000009</v>
      </c>
      <c r="R128" s="33">
        <v>0</v>
      </c>
      <c r="S128" s="33">
        <v>0</v>
      </c>
      <c r="T128" s="33">
        <v>0</v>
      </c>
      <c r="U128" s="33">
        <v>0</v>
      </c>
      <c r="V128" s="33">
        <v>85949.39</v>
      </c>
      <c r="W128" s="33">
        <v>0</v>
      </c>
      <c r="X128" s="33">
        <v>36197.57</v>
      </c>
      <c r="Y128" s="33">
        <v>0</v>
      </c>
      <c r="Z128" s="33">
        <v>0</v>
      </c>
      <c r="AA128" s="33">
        <v>0</v>
      </c>
      <c r="AB128" s="33">
        <v>0</v>
      </c>
      <c r="AC128" s="33">
        <v>0</v>
      </c>
      <c r="AD128" s="33">
        <v>0</v>
      </c>
      <c r="AE128" s="33">
        <v>0</v>
      </c>
    </row>
    <row r="129" spans="1:31" ht="15.95" hidden="1" customHeight="1" outlineLevel="2" x14ac:dyDescent="0.2">
      <c r="B129" s="2" t="s">
        <v>169</v>
      </c>
      <c r="C129" s="2" t="s">
        <v>190</v>
      </c>
      <c r="D129" s="2" t="s">
        <v>385</v>
      </c>
      <c r="E129" s="25">
        <f t="shared" si="6"/>
        <v>926988.53</v>
      </c>
      <c r="F129" s="33">
        <v>0</v>
      </c>
      <c r="G129" s="33">
        <v>0</v>
      </c>
      <c r="H129" s="33">
        <v>0</v>
      </c>
      <c r="I129" s="33">
        <v>0</v>
      </c>
      <c r="J129" s="33">
        <v>0</v>
      </c>
      <c r="K129" s="33">
        <v>0</v>
      </c>
      <c r="L129" s="33">
        <v>99343.41</v>
      </c>
      <c r="M129" s="33">
        <v>0</v>
      </c>
      <c r="N129" s="33">
        <v>0</v>
      </c>
      <c r="O129" s="33">
        <v>0</v>
      </c>
      <c r="P129" s="33">
        <v>0</v>
      </c>
      <c r="Q129" s="33">
        <v>0</v>
      </c>
      <c r="R129" s="33">
        <v>0</v>
      </c>
      <c r="S129" s="33">
        <v>0</v>
      </c>
      <c r="T129" s="33">
        <v>0</v>
      </c>
      <c r="U129" s="33">
        <v>0</v>
      </c>
      <c r="V129" s="33">
        <v>0</v>
      </c>
      <c r="W129" s="33">
        <v>827645.12</v>
      </c>
      <c r="X129" s="33">
        <v>0</v>
      </c>
      <c r="Y129" s="33">
        <v>0</v>
      </c>
      <c r="Z129" s="33">
        <v>0</v>
      </c>
      <c r="AA129" s="33">
        <v>0</v>
      </c>
      <c r="AB129" s="33">
        <v>0</v>
      </c>
      <c r="AC129" s="33">
        <v>0</v>
      </c>
      <c r="AD129" s="33">
        <v>0</v>
      </c>
      <c r="AE129" s="33">
        <v>0</v>
      </c>
    </row>
    <row r="130" spans="1:31" ht="15.95" hidden="1" customHeight="1" outlineLevel="2" x14ac:dyDescent="0.2">
      <c r="B130" s="2" t="s">
        <v>169</v>
      </c>
      <c r="C130" s="2" t="s">
        <v>191</v>
      </c>
      <c r="D130" s="2" t="s">
        <v>386</v>
      </c>
      <c r="E130" s="25">
        <f t="shared" si="6"/>
        <v>20353.030000000002</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20353.030000000002</v>
      </c>
      <c r="Z130" s="33">
        <v>0</v>
      </c>
      <c r="AA130" s="33">
        <v>0</v>
      </c>
      <c r="AB130" s="33">
        <v>0</v>
      </c>
      <c r="AC130" s="33">
        <v>0</v>
      </c>
      <c r="AD130" s="33">
        <v>0</v>
      </c>
      <c r="AE130" s="33">
        <v>0</v>
      </c>
    </row>
    <row r="131" spans="1:31" ht="15.95" hidden="1" customHeight="1" outlineLevel="2" x14ac:dyDescent="0.2">
      <c r="B131" s="2" t="s">
        <v>169</v>
      </c>
      <c r="C131" s="2" t="s">
        <v>192</v>
      </c>
      <c r="D131" s="2" t="s">
        <v>387</v>
      </c>
      <c r="E131" s="25">
        <f t="shared" si="6"/>
        <v>495976.65</v>
      </c>
      <c r="F131" s="33">
        <v>0</v>
      </c>
      <c r="G131" s="33">
        <v>0</v>
      </c>
      <c r="H131" s="33">
        <v>0</v>
      </c>
      <c r="I131" s="33">
        <v>0</v>
      </c>
      <c r="J131" s="33">
        <v>0</v>
      </c>
      <c r="K131" s="33">
        <v>5</v>
      </c>
      <c r="L131" s="33">
        <v>0</v>
      </c>
      <c r="M131" s="33">
        <v>0</v>
      </c>
      <c r="N131" s="33">
        <v>0</v>
      </c>
      <c r="O131" s="33">
        <v>35188.449999999997</v>
      </c>
      <c r="P131" s="33">
        <v>0</v>
      </c>
      <c r="Q131" s="33">
        <v>0</v>
      </c>
      <c r="R131" s="33">
        <v>0</v>
      </c>
      <c r="S131" s="33">
        <v>0</v>
      </c>
      <c r="T131" s="33">
        <v>0</v>
      </c>
      <c r="U131" s="33">
        <v>0</v>
      </c>
      <c r="V131" s="33">
        <v>0</v>
      </c>
      <c r="W131" s="33">
        <v>0</v>
      </c>
      <c r="X131" s="33">
        <v>460783.2</v>
      </c>
      <c r="Y131" s="33">
        <v>0</v>
      </c>
      <c r="Z131" s="33">
        <v>0</v>
      </c>
      <c r="AA131" s="33">
        <v>0</v>
      </c>
      <c r="AB131" s="33">
        <v>0</v>
      </c>
      <c r="AC131" s="33">
        <v>0</v>
      </c>
      <c r="AD131" s="33">
        <v>0</v>
      </c>
      <c r="AE131" s="33">
        <v>0</v>
      </c>
    </row>
    <row r="132" spans="1:31" ht="15.95" hidden="1" customHeight="1" outlineLevel="2" x14ac:dyDescent="0.2">
      <c r="B132" s="2" t="s">
        <v>169</v>
      </c>
      <c r="C132" s="2" t="s">
        <v>193</v>
      </c>
      <c r="D132" s="2" t="s">
        <v>388</v>
      </c>
      <c r="E132" s="25">
        <f t="shared" si="6"/>
        <v>4273.0700000000015</v>
      </c>
      <c r="F132" s="33">
        <v>0</v>
      </c>
      <c r="G132" s="33">
        <v>0</v>
      </c>
      <c r="H132" s="33">
        <v>0</v>
      </c>
      <c r="I132" s="33">
        <v>0</v>
      </c>
      <c r="J132" s="33">
        <v>0</v>
      </c>
      <c r="K132" s="33">
        <v>0</v>
      </c>
      <c r="L132" s="33">
        <v>0</v>
      </c>
      <c r="M132" s="33">
        <v>0</v>
      </c>
      <c r="N132" s="33">
        <v>2247.7599999999998</v>
      </c>
      <c r="O132" s="33">
        <v>0</v>
      </c>
      <c r="P132" s="33">
        <v>0</v>
      </c>
      <c r="Q132" s="33">
        <v>0</v>
      </c>
      <c r="R132" s="33">
        <v>0</v>
      </c>
      <c r="S132" s="33">
        <v>0</v>
      </c>
      <c r="T132" s="33">
        <v>0</v>
      </c>
      <c r="U132" s="33">
        <v>0</v>
      </c>
      <c r="V132" s="33">
        <v>0</v>
      </c>
      <c r="W132" s="33">
        <v>0</v>
      </c>
      <c r="X132" s="33">
        <v>0</v>
      </c>
      <c r="Y132" s="33">
        <v>0</v>
      </c>
      <c r="Z132" s="33">
        <v>0</v>
      </c>
      <c r="AA132" s="33">
        <v>0</v>
      </c>
      <c r="AB132" s="33">
        <v>0</v>
      </c>
      <c r="AC132" s="33">
        <v>2025.3100000000013</v>
      </c>
      <c r="AD132" s="33">
        <v>0</v>
      </c>
      <c r="AE132" s="33">
        <v>0</v>
      </c>
    </row>
    <row r="133" spans="1:31" ht="15.95" hidden="1" customHeight="1" outlineLevel="2" x14ac:dyDescent="0.2">
      <c r="B133" s="2" t="s">
        <v>169</v>
      </c>
      <c r="C133" s="2" t="s">
        <v>194</v>
      </c>
      <c r="D133" s="2" t="s">
        <v>389</v>
      </c>
      <c r="E133" s="25">
        <f t="shared" si="6"/>
        <v>157214.91000000003</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157214.91000000003</v>
      </c>
      <c r="AB133" s="33">
        <v>0</v>
      </c>
      <c r="AC133" s="33">
        <v>0</v>
      </c>
      <c r="AD133" s="33">
        <v>0</v>
      </c>
      <c r="AE133" s="33">
        <v>0</v>
      </c>
    </row>
    <row r="134" spans="1:31" ht="15.95" hidden="1" customHeight="1" outlineLevel="2" x14ac:dyDescent="0.2">
      <c r="B134" s="2" t="s">
        <v>169</v>
      </c>
      <c r="C134" s="2" t="s">
        <v>195</v>
      </c>
      <c r="D134" s="2" t="s">
        <v>390</v>
      </c>
      <c r="E134" s="25">
        <f t="shared" si="6"/>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ht="15.95" customHeight="1" outlineLevel="1" collapsed="1" x14ac:dyDescent="0.2">
      <c r="A135" s="1">
        <v>18</v>
      </c>
      <c r="B135" s="13" t="s">
        <v>196</v>
      </c>
      <c r="D135" s="17" t="s">
        <v>197</v>
      </c>
      <c r="E135" s="25">
        <f t="shared" ref="E135:AE135" si="9">SUBTOTAL(9,E109:E134)</f>
        <v>4615223.080000001</v>
      </c>
      <c r="F135" s="33">
        <f t="shared" si="9"/>
        <v>18168.759999999998</v>
      </c>
      <c r="G135" s="33">
        <f t="shared" si="9"/>
        <v>133509.79</v>
      </c>
      <c r="H135" s="33">
        <f t="shared" si="9"/>
        <v>55204.829999999994</v>
      </c>
      <c r="I135" s="33">
        <f t="shared" si="9"/>
        <v>0</v>
      </c>
      <c r="J135" s="33">
        <f t="shared" si="9"/>
        <v>0</v>
      </c>
      <c r="K135" s="33">
        <f t="shared" si="9"/>
        <v>34259.539999999994</v>
      </c>
      <c r="L135" s="33">
        <f t="shared" si="9"/>
        <v>1241896.8099999998</v>
      </c>
      <c r="M135" s="33">
        <f t="shared" si="9"/>
        <v>0</v>
      </c>
      <c r="N135" s="33">
        <f t="shared" si="9"/>
        <v>78765.259999999995</v>
      </c>
      <c r="O135" s="33">
        <f t="shared" si="9"/>
        <v>118758.12999999999</v>
      </c>
      <c r="P135" s="33">
        <f t="shared" si="9"/>
        <v>0</v>
      </c>
      <c r="Q135" s="33">
        <f t="shared" si="9"/>
        <v>93315.47</v>
      </c>
      <c r="R135" s="33">
        <f t="shared" si="9"/>
        <v>163079.35999999999</v>
      </c>
      <c r="S135" s="33">
        <f t="shared" si="9"/>
        <v>0</v>
      </c>
      <c r="T135" s="33">
        <f t="shared" si="9"/>
        <v>227340.45999999996</v>
      </c>
      <c r="U135" s="33">
        <f t="shared" si="9"/>
        <v>0</v>
      </c>
      <c r="V135" s="33">
        <f t="shared" si="9"/>
        <v>85949.39</v>
      </c>
      <c r="W135" s="33">
        <f t="shared" si="9"/>
        <v>1085827.32</v>
      </c>
      <c r="X135" s="33">
        <f t="shared" si="9"/>
        <v>521199.91000000003</v>
      </c>
      <c r="Y135" s="33">
        <f t="shared" si="9"/>
        <v>360152.42000000004</v>
      </c>
      <c r="Z135" s="33">
        <f t="shared" si="9"/>
        <v>0</v>
      </c>
      <c r="AA135" s="33">
        <f t="shared" si="9"/>
        <v>178154.56000000003</v>
      </c>
      <c r="AB135" s="33">
        <f t="shared" si="9"/>
        <v>11018.119999999999</v>
      </c>
      <c r="AC135" s="33">
        <f t="shared" si="9"/>
        <v>208622.95</v>
      </c>
      <c r="AD135" s="33">
        <f t="shared" si="9"/>
        <v>0</v>
      </c>
      <c r="AE135" s="33">
        <f t="shared" si="9"/>
        <v>0</v>
      </c>
    </row>
    <row r="136" spans="1:31" ht="15.95" hidden="1" customHeight="1" outlineLevel="2" x14ac:dyDescent="0.2">
      <c r="B136" s="2" t="s">
        <v>198</v>
      </c>
      <c r="C136" s="2" t="s">
        <v>170</v>
      </c>
      <c r="D136" s="2" t="s">
        <v>365</v>
      </c>
      <c r="E136" s="25">
        <f t="shared" si="6"/>
        <v>561508.5199999999</v>
      </c>
      <c r="F136" s="33">
        <v>12256.460000000001</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549252.05999999994</v>
      </c>
      <c r="AD136" s="33">
        <v>0</v>
      </c>
      <c r="AE136" s="33">
        <v>0</v>
      </c>
    </row>
    <row r="137" spans="1:31" ht="15.95" hidden="1" customHeight="1" outlineLevel="2" x14ac:dyDescent="0.2">
      <c r="B137" s="2" t="s">
        <v>198</v>
      </c>
      <c r="C137" s="2" t="s">
        <v>171</v>
      </c>
      <c r="D137" s="2" t="s">
        <v>366</v>
      </c>
      <c r="E137" s="25">
        <f t="shared" si="6"/>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row>
    <row r="138" spans="1:31" ht="15.95" hidden="1" customHeight="1" outlineLevel="2" x14ac:dyDescent="0.2">
      <c r="B138" s="2" t="s">
        <v>198</v>
      </c>
      <c r="C138" s="2" t="s">
        <v>172</v>
      </c>
      <c r="D138" s="2" t="s">
        <v>367</v>
      </c>
      <c r="E138" s="25">
        <f t="shared" si="6"/>
        <v>486723.99</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486723.99</v>
      </c>
      <c r="V138" s="33">
        <v>0</v>
      </c>
      <c r="W138" s="33">
        <v>0</v>
      </c>
      <c r="X138" s="33">
        <v>0</v>
      </c>
      <c r="Y138" s="33">
        <v>0</v>
      </c>
      <c r="Z138" s="33">
        <v>0</v>
      </c>
      <c r="AA138" s="33">
        <v>0</v>
      </c>
      <c r="AB138" s="33">
        <v>0</v>
      </c>
      <c r="AC138" s="33">
        <v>0</v>
      </c>
      <c r="AD138" s="33">
        <v>0</v>
      </c>
      <c r="AE138" s="33">
        <v>0</v>
      </c>
    </row>
    <row r="139" spans="1:31" ht="15.95" hidden="1" customHeight="1" outlineLevel="2" x14ac:dyDescent="0.2">
      <c r="B139" s="2" t="s">
        <v>198</v>
      </c>
      <c r="C139" s="2" t="s">
        <v>173</v>
      </c>
      <c r="D139" s="2" t="s">
        <v>368</v>
      </c>
      <c r="E139" s="25">
        <f t="shared" si="6"/>
        <v>3709539.34</v>
      </c>
      <c r="F139" s="33">
        <v>0</v>
      </c>
      <c r="G139" s="33">
        <v>0</v>
      </c>
      <c r="H139" s="33">
        <v>0</v>
      </c>
      <c r="I139" s="33">
        <v>0</v>
      </c>
      <c r="J139" s="33">
        <v>0</v>
      </c>
      <c r="K139" s="33">
        <v>0</v>
      </c>
      <c r="L139" s="33">
        <v>111852.81</v>
      </c>
      <c r="M139" s="33">
        <v>0</v>
      </c>
      <c r="N139" s="33">
        <v>0</v>
      </c>
      <c r="O139" s="33">
        <v>0</v>
      </c>
      <c r="P139" s="33">
        <v>0</v>
      </c>
      <c r="Q139" s="33">
        <v>0</v>
      </c>
      <c r="R139" s="33">
        <v>0</v>
      </c>
      <c r="S139" s="33">
        <v>0</v>
      </c>
      <c r="T139" s="33">
        <v>2085803.0599999998</v>
      </c>
      <c r="U139" s="33">
        <v>1450156.34</v>
      </c>
      <c r="V139" s="33">
        <v>0</v>
      </c>
      <c r="W139" s="33">
        <v>0</v>
      </c>
      <c r="X139" s="33">
        <v>0</v>
      </c>
      <c r="Y139" s="33">
        <v>61727.13</v>
      </c>
      <c r="Z139" s="33">
        <v>0</v>
      </c>
      <c r="AA139" s="33">
        <v>0</v>
      </c>
      <c r="AB139" s="33">
        <v>0</v>
      </c>
      <c r="AC139" s="33">
        <v>0</v>
      </c>
      <c r="AD139" s="33">
        <v>0</v>
      </c>
      <c r="AE139" s="33">
        <v>0</v>
      </c>
    </row>
    <row r="140" spans="1:31" ht="15.95" hidden="1" customHeight="1" outlineLevel="2" x14ac:dyDescent="0.2">
      <c r="B140" s="2" t="s">
        <v>198</v>
      </c>
      <c r="C140" s="2" t="s">
        <v>174</v>
      </c>
      <c r="D140" s="2" t="s">
        <v>369</v>
      </c>
      <c r="E140" s="25">
        <f t="shared" si="6"/>
        <v>1660760.58</v>
      </c>
      <c r="F140" s="33">
        <v>0</v>
      </c>
      <c r="G140" s="33">
        <v>0</v>
      </c>
      <c r="H140" s="33">
        <v>0</v>
      </c>
      <c r="I140" s="33">
        <v>0</v>
      </c>
      <c r="J140" s="33">
        <v>0</v>
      </c>
      <c r="K140" s="33">
        <v>0</v>
      </c>
      <c r="L140" s="33">
        <v>306020.54000000004</v>
      </c>
      <c r="M140" s="33">
        <v>0</v>
      </c>
      <c r="N140" s="33">
        <v>0</v>
      </c>
      <c r="O140" s="33">
        <v>0</v>
      </c>
      <c r="P140" s="33">
        <v>0</v>
      </c>
      <c r="Q140" s="33">
        <v>0</v>
      </c>
      <c r="R140" s="33">
        <v>0</v>
      </c>
      <c r="S140" s="33">
        <v>0</v>
      </c>
      <c r="T140" s="33">
        <v>0</v>
      </c>
      <c r="U140" s="33">
        <v>1318007.51</v>
      </c>
      <c r="V140" s="33">
        <v>0</v>
      </c>
      <c r="W140" s="33">
        <v>0</v>
      </c>
      <c r="X140" s="33">
        <v>0</v>
      </c>
      <c r="Y140" s="33">
        <v>36732.53</v>
      </c>
      <c r="Z140" s="33">
        <v>0</v>
      </c>
      <c r="AA140" s="33">
        <v>0</v>
      </c>
      <c r="AB140" s="33">
        <v>0</v>
      </c>
      <c r="AC140" s="33">
        <v>0</v>
      </c>
      <c r="AD140" s="33">
        <v>0</v>
      </c>
      <c r="AE140" s="33">
        <v>0</v>
      </c>
    </row>
    <row r="141" spans="1:31" ht="15.95" hidden="1" customHeight="1" outlineLevel="2" x14ac:dyDescent="0.2">
      <c r="B141" s="2" t="s">
        <v>198</v>
      </c>
      <c r="C141" s="2" t="s">
        <v>175</v>
      </c>
      <c r="D141" s="2" t="s">
        <v>370</v>
      </c>
      <c r="E141" s="25">
        <f t="shared" si="6"/>
        <v>4466.49</v>
      </c>
      <c r="F141" s="33">
        <v>0</v>
      </c>
      <c r="G141" s="33">
        <v>0</v>
      </c>
      <c r="H141" s="33">
        <v>0</v>
      </c>
      <c r="I141" s="33">
        <v>0</v>
      </c>
      <c r="J141" s="33">
        <v>0</v>
      </c>
      <c r="K141" s="33">
        <v>0</v>
      </c>
      <c r="L141" s="33">
        <v>0</v>
      </c>
      <c r="M141" s="33">
        <v>0</v>
      </c>
      <c r="N141" s="33">
        <v>0</v>
      </c>
      <c r="O141" s="33">
        <v>0</v>
      </c>
      <c r="P141" s="33">
        <v>0</v>
      </c>
      <c r="Q141" s="33">
        <v>0</v>
      </c>
      <c r="R141" s="33">
        <v>0</v>
      </c>
      <c r="S141" s="33">
        <v>0</v>
      </c>
      <c r="T141" s="33">
        <v>4466.49</v>
      </c>
      <c r="U141" s="33">
        <v>0</v>
      </c>
      <c r="V141" s="33">
        <v>0</v>
      </c>
      <c r="W141" s="33">
        <v>0</v>
      </c>
      <c r="X141" s="33">
        <v>0</v>
      </c>
      <c r="Y141" s="33">
        <v>0</v>
      </c>
      <c r="Z141" s="33">
        <v>0</v>
      </c>
      <c r="AA141" s="33">
        <v>0</v>
      </c>
      <c r="AB141" s="33">
        <v>0</v>
      </c>
      <c r="AC141" s="33">
        <v>0</v>
      </c>
      <c r="AD141" s="33">
        <v>0</v>
      </c>
      <c r="AE141" s="33">
        <v>0</v>
      </c>
    </row>
    <row r="142" spans="1:31" ht="15.95" hidden="1" customHeight="1" outlineLevel="2" x14ac:dyDescent="0.2">
      <c r="B142" s="2" t="s">
        <v>198</v>
      </c>
      <c r="C142" s="2" t="s">
        <v>176</v>
      </c>
      <c r="D142" s="2" t="s">
        <v>371</v>
      </c>
      <c r="E142" s="25">
        <f t="shared" si="6"/>
        <v>553082.65999999992</v>
      </c>
      <c r="F142" s="33">
        <v>0</v>
      </c>
      <c r="G142" s="33">
        <v>0</v>
      </c>
      <c r="H142" s="33">
        <v>0</v>
      </c>
      <c r="I142" s="33">
        <v>0</v>
      </c>
      <c r="J142" s="33">
        <v>0</v>
      </c>
      <c r="K142" s="33">
        <v>0</v>
      </c>
      <c r="L142" s="33">
        <v>0</v>
      </c>
      <c r="M142" s="33">
        <v>0</v>
      </c>
      <c r="N142" s="33">
        <v>0</v>
      </c>
      <c r="O142" s="33">
        <v>0</v>
      </c>
      <c r="P142" s="33">
        <v>0</v>
      </c>
      <c r="Q142" s="33">
        <v>0</v>
      </c>
      <c r="R142" s="33">
        <v>329341.52999999991</v>
      </c>
      <c r="S142" s="33">
        <v>0</v>
      </c>
      <c r="T142" s="33">
        <v>197951.52000000002</v>
      </c>
      <c r="U142" s="33">
        <v>0</v>
      </c>
      <c r="V142" s="33">
        <v>0</v>
      </c>
      <c r="W142" s="33">
        <v>0</v>
      </c>
      <c r="X142" s="33">
        <v>0</v>
      </c>
      <c r="Y142" s="33">
        <v>0</v>
      </c>
      <c r="Z142" s="33">
        <v>0</v>
      </c>
      <c r="AA142" s="33">
        <v>25789.61</v>
      </c>
      <c r="AB142" s="33">
        <v>0</v>
      </c>
      <c r="AC142" s="33">
        <v>0</v>
      </c>
      <c r="AD142" s="33">
        <v>0</v>
      </c>
      <c r="AE142" s="33">
        <v>0</v>
      </c>
    </row>
    <row r="143" spans="1:31" ht="15.95" hidden="1" customHeight="1" outlineLevel="2" x14ac:dyDescent="0.2">
      <c r="B143" s="2" t="s">
        <v>198</v>
      </c>
      <c r="C143" s="2" t="s">
        <v>177</v>
      </c>
      <c r="D143" s="2" t="s">
        <v>372</v>
      </c>
      <c r="E143" s="25">
        <f t="shared" si="6"/>
        <v>133699.87</v>
      </c>
      <c r="F143" s="33">
        <v>0</v>
      </c>
      <c r="G143" s="33">
        <v>0</v>
      </c>
      <c r="H143" s="33">
        <v>0</v>
      </c>
      <c r="I143" s="33">
        <v>0</v>
      </c>
      <c r="J143" s="33">
        <v>0</v>
      </c>
      <c r="K143" s="33">
        <v>0</v>
      </c>
      <c r="L143" s="33">
        <v>0</v>
      </c>
      <c r="M143" s="33">
        <v>0</v>
      </c>
      <c r="N143" s="33">
        <v>0</v>
      </c>
      <c r="O143" s="33">
        <v>0</v>
      </c>
      <c r="P143" s="33">
        <v>0</v>
      </c>
      <c r="Q143" s="33">
        <v>0</v>
      </c>
      <c r="R143" s="33">
        <v>0</v>
      </c>
      <c r="S143" s="33">
        <v>0</v>
      </c>
      <c r="T143" s="33">
        <v>0</v>
      </c>
      <c r="U143" s="33">
        <v>0</v>
      </c>
      <c r="V143" s="33">
        <v>0</v>
      </c>
      <c r="W143" s="33">
        <v>0</v>
      </c>
      <c r="X143" s="33">
        <v>0</v>
      </c>
      <c r="Y143" s="33">
        <v>0</v>
      </c>
      <c r="Z143" s="33">
        <v>0</v>
      </c>
      <c r="AA143" s="33">
        <v>0</v>
      </c>
      <c r="AB143" s="33">
        <v>0</v>
      </c>
      <c r="AC143" s="33">
        <v>133699.87</v>
      </c>
      <c r="AD143" s="33">
        <v>0</v>
      </c>
      <c r="AE143" s="33">
        <v>0</v>
      </c>
    </row>
    <row r="144" spans="1:31" ht="15.95" hidden="1" customHeight="1" outlineLevel="2" x14ac:dyDescent="0.2">
      <c r="B144" s="2" t="s">
        <v>198</v>
      </c>
      <c r="C144" s="2" t="s">
        <v>178</v>
      </c>
      <c r="D144" s="2" t="s">
        <v>373</v>
      </c>
      <c r="E144" s="25">
        <f t="shared" si="6"/>
        <v>1283498.4099999999</v>
      </c>
      <c r="F144" s="33">
        <v>0</v>
      </c>
      <c r="G144" s="33">
        <v>0</v>
      </c>
      <c r="H144" s="33">
        <v>0</v>
      </c>
      <c r="I144" s="33">
        <v>0</v>
      </c>
      <c r="J144" s="33">
        <v>0</v>
      </c>
      <c r="K144" s="33">
        <v>0</v>
      </c>
      <c r="L144" s="33">
        <v>0</v>
      </c>
      <c r="M144" s="33">
        <v>0</v>
      </c>
      <c r="N144" s="33">
        <v>0</v>
      </c>
      <c r="O144" s="33">
        <v>0</v>
      </c>
      <c r="P144" s="33">
        <v>0</v>
      </c>
      <c r="Q144" s="33">
        <v>0</v>
      </c>
      <c r="R144" s="33">
        <v>0</v>
      </c>
      <c r="S144" s="33">
        <v>0</v>
      </c>
      <c r="T144" s="33">
        <v>0</v>
      </c>
      <c r="U144" s="33">
        <v>0</v>
      </c>
      <c r="V144" s="33">
        <v>0</v>
      </c>
      <c r="W144" s="33">
        <v>0</v>
      </c>
      <c r="X144" s="33">
        <v>0</v>
      </c>
      <c r="Y144" s="33">
        <v>0</v>
      </c>
      <c r="Z144" s="33">
        <v>0</v>
      </c>
      <c r="AA144" s="33">
        <v>0</v>
      </c>
      <c r="AB144" s="33">
        <v>505957.50999999995</v>
      </c>
      <c r="AC144" s="33">
        <v>777540.89999999991</v>
      </c>
      <c r="AD144" s="33">
        <v>0</v>
      </c>
      <c r="AE144" s="33">
        <v>0</v>
      </c>
    </row>
    <row r="145" spans="2:31" ht="15.95" hidden="1" customHeight="1" outlineLevel="2" x14ac:dyDescent="0.2">
      <c r="B145" s="2" t="s">
        <v>198</v>
      </c>
      <c r="C145" s="2" t="s">
        <v>179</v>
      </c>
      <c r="D145" s="2" t="s">
        <v>374</v>
      </c>
      <c r="E145" s="25">
        <f t="shared" si="6"/>
        <v>2049678.6400000001</v>
      </c>
      <c r="F145" s="33">
        <v>0</v>
      </c>
      <c r="G145" s="33">
        <v>0</v>
      </c>
      <c r="H145" s="33">
        <v>0</v>
      </c>
      <c r="I145" s="33">
        <v>0</v>
      </c>
      <c r="J145" s="33">
        <v>0</v>
      </c>
      <c r="K145" s="33">
        <v>0</v>
      </c>
      <c r="L145" s="33">
        <v>375631.84</v>
      </c>
      <c r="M145" s="33">
        <v>0</v>
      </c>
      <c r="N145" s="33">
        <v>0</v>
      </c>
      <c r="O145" s="33">
        <v>0</v>
      </c>
      <c r="P145" s="33">
        <v>0</v>
      </c>
      <c r="Q145" s="33">
        <v>0</v>
      </c>
      <c r="R145" s="33">
        <v>265949.5</v>
      </c>
      <c r="S145" s="33">
        <v>0</v>
      </c>
      <c r="T145" s="33">
        <v>181544.46999999997</v>
      </c>
      <c r="U145" s="33">
        <v>1126960.6200000001</v>
      </c>
      <c r="V145" s="33">
        <v>0</v>
      </c>
      <c r="W145" s="33">
        <v>0</v>
      </c>
      <c r="X145" s="33">
        <v>0</v>
      </c>
      <c r="Y145" s="33">
        <v>84874.19</v>
      </c>
      <c r="Z145" s="33">
        <v>0</v>
      </c>
      <c r="AA145" s="33">
        <v>14718.02</v>
      </c>
      <c r="AB145" s="33">
        <v>0</v>
      </c>
      <c r="AC145" s="33">
        <v>0</v>
      </c>
      <c r="AD145" s="33">
        <v>0</v>
      </c>
      <c r="AE145" s="33">
        <v>0</v>
      </c>
    </row>
    <row r="146" spans="2:31" ht="15.95" hidden="1" customHeight="1" outlineLevel="2" x14ac:dyDescent="0.2">
      <c r="B146" s="2" t="s">
        <v>198</v>
      </c>
      <c r="C146" s="2" t="s">
        <v>180</v>
      </c>
      <c r="D146" s="2" t="s">
        <v>375</v>
      </c>
      <c r="E146" s="25">
        <f t="shared" si="6"/>
        <v>1735959.22</v>
      </c>
      <c r="F146" s="33">
        <v>11534.97</v>
      </c>
      <c r="G146" s="33">
        <v>0</v>
      </c>
      <c r="H146" s="33">
        <v>0</v>
      </c>
      <c r="I146" s="33">
        <v>0</v>
      </c>
      <c r="J146" s="33">
        <v>0</v>
      </c>
      <c r="K146" s="33">
        <v>0</v>
      </c>
      <c r="L146" s="33">
        <v>0</v>
      </c>
      <c r="M146" s="33">
        <v>0</v>
      </c>
      <c r="N146" s="33">
        <v>0</v>
      </c>
      <c r="O146" s="33">
        <v>0</v>
      </c>
      <c r="P146" s="33">
        <v>0</v>
      </c>
      <c r="Q146" s="33">
        <v>0</v>
      </c>
      <c r="R146" s="33">
        <v>0</v>
      </c>
      <c r="S146" s="33">
        <v>0</v>
      </c>
      <c r="T146" s="33">
        <v>0</v>
      </c>
      <c r="U146" s="33">
        <v>0</v>
      </c>
      <c r="V146" s="33">
        <v>0</v>
      </c>
      <c r="W146" s="33">
        <v>0</v>
      </c>
      <c r="X146" s="33">
        <v>0</v>
      </c>
      <c r="Y146" s="33">
        <v>0</v>
      </c>
      <c r="Z146" s="33">
        <v>0</v>
      </c>
      <c r="AA146" s="33">
        <v>0</v>
      </c>
      <c r="AB146" s="33">
        <v>424793.44</v>
      </c>
      <c r="AC146" s="33">
        <v>1299630.81</v>
      </c>
      <c r="AD146" s="33">
        <v>0</v>
      </c>
      <c r="AE146" s="33">
        <v>0</v>
      </c>
    </row>
    <row r="147" spans="2:31" ht="15.95" hidden="1" customHeight="1" outlineLevel="2" x14ac:dyDescent="0.2">
      <c r="B147" s="2" t="s">
        <v>198</v>
      </c>
      <c r="C147" s="2" t="s">
        <v>181</v>
      </c>
      <c r="D147" s="2" t="s">
        <v>376</v>
      </c>
      <c r="E147" s="25">
        <f t="shared" si="6"/>
        <v>680584.27</v>
      </c>
      <c r="F147" s="33">
        <v>0</v>
      </c>
      <c r="G147" s="33">
        <v>174826.91999999998</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505757.35</v>
      </c>
      <c r="AD147" s="33">
        <v>0</v>
      </c>
      <c r="AE147" s="33">
        <v>0</v>
      </c>
    </row>
    <row r="148" spans="2:31" ht="15.95" hidden="1" customHeight="1" outlineLevel="2" x14ac:dyDescent="0.2">
      <c r="B148" s="2" t="s">
        <v>198</v>
      </c>
      <c r="C148" s="2" t="s">
        <v>182</v>
      </c>
      <c r="D148" s="2" t="s">
        <v>377</v>
      </c>
      <c r="E148" s="25">
        <f t="shared" si="6"/>
        <v>76159.16</v>
      </c>
      <c r="F148" s="33">
        <v>0</v>
      </c>
      <c r="G148" s="33">
        <v>0</v>
      </c>
      <c r="H148" s="33">
        <v>76159.16</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row>
    <row r="149" spans="2:31" ht="15.95" hidden="1" customHeight="1" outlineLevel="2" x14ac:dyDescent="0.2">
      <c r="B149" s="2" t="s">
        <v>198</v>
      </c>
      <c r="C149" s="2" t="s">
        <v>183</v>
      </c>
      <c r="D149" s="2" t="s">
        <v>378</v>
      </c>
      <c r="E149" s="25">
        <f t="shared" si="6"/>
        <v>925711.66</v>
      </c>
      <c r="F149" s="33">
        <v>0</v>
      </c>
      <c r="G149" s="33">
        <v>0</v>
      </c>
      <c r="H149" s="33">
        <v>0</v>
      </c>
      <c r="I149" s="33">
        <v>925711.66</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row>
    <row r="150" spans="2:31" ht="15.95" hidden="1" customHeight="1" outlineLevel="2" x14ac:dyDescent="0.2">
      <c r="B150" s="2" t="s">
        <v>198</v>
      </c>
      <c r="C150" s="2" t="s">
        <v>184</v>
      </c>
      <c r="D150" s="2" t="s">
        <v>379</v>
      </c>
      <c r="E150" s="25">
        <f t="shared" si="6"/>
        <v>1397306.1500000001</v>
      </c>
      <c r="F150" s="33">
        <v>0</v>
      </c>
      <c r="G150" s="33">
        <v>0</v>
      </c>
      <c r="H150" s="33">
        <v>0</v>
      </c>
      <c r="I150" s="33">
        <v>0</v>
      </c>
      <c r="J150" s="33">
        <v>1375388.7700000003</v>
      </c>
      <c r="K150" s="33">
        <v>0</v>
      </c>
      <c r="L150" s="33">
        <v>0</v>
      </c>
      <c r="M150" s="33">
        <v>0</v>
      </c>
      <c r="N150" s="33">
        <v>0</v>
      </c>
      <c r="O150" s="33">
        <v>0</v>
      </c>
      <c r="P150" s="33">
        <v>0</v>
      </c>
      <c r="Q150" s="33">
        <v>0</v>
      </c>
      <c r="R150" s="33">
        <v>0</v>
      </c>
      <c r="S150" s="33">
        <v>0</v>
      </c>
      <c r="T150" s="33">
        <v>21917.379999999997</v>
      </c>
      <c r="U150" s="33">
        <v>0</v>
      </c>
      <c r="V150" s="33">
        <v>0</v>
      </c>
      <c r="W150" s="33">
        <v>0</v>
      </c>
      <c r="X150" s="33">
        <v>0</v>
      </c>
      <c r="Y150" s="33">
        <v>0</v>
      </c>
      <c r="Z150" s="33">
        <v>0</v>
      </c>
      <c r="AA150" s="33">
        <v>0</v>
      </c>
      <c r="AB150" s="33">
        <v>0</v>
      </c>
      <c r="AC150" s="33">
        <v>0</v>
      </c>
      <c r="AD150" s="33">
        <v>0</v>
      </c>
      <c r="AE150" s="33">
        <v>0</v>
      </c>
    </row>
    <row r="151" spans="2:31" ht="15.95" hidden="1" customHeight="1" outlineLevel="2" x14ac:dyDescent="0.2">
      <c r="B151" s="2" t="s">
        <v>198</v>
      </c>
      <c r="C151" s="2" t="s">
        <v>185</v>
      </c>
      <c r="D151" s="2" t="s">
        <v>380</v>
      </c>
      <c r="E151" s="25">
        <f t="shared" si="6"/>
        <v>1425116.0899999999</v>
      </c>
      <c r="F151" s="33">
        <v>0</v>
      </c>
      <c r="G151" s="33">
        <v>0</v>
      </c>
      <c r="H151" s="33">
        <v>0</v>
      </c>
      <c r="I151" s="33">
        <v>0</v>
      </c>
      <c r="J151" s="33">
        <v>0</v>
      </c>
      <c r="K151" s="33">
        <v>163774.21999999997</v>
      </c>
      <c r="L151" s="33">
        <v>375649.4</v>
      </c>
      <c r="M151" s="33">
        <v>175899.36000000002</v>
      </c>
      <c r="N151" s="33">
        <v>0</v>
      </c>
      <c r="O151" s="33">
        <v>0</v>
      </c>
      <c r="P151" s="33">
        <v>114033.75</v>
      </c>
      <c r="Q151" s="33">
        <v>17375.11</v>
      </c>
      <c r="R151" s="33">
        <v>0</v>
      </c>
      <c r="S151" s="33">
        <v>0</v>
      </c>
      <c r="T151" s="33">
        <v>0</v>
      </c>
      <c r="U151" s="33">
        <v>0</v>
      </c>
      <c r="V151" s="33">
        <v>0</v>
      </c>
      <c r="W151" s="33">
        <v>544455.23</v>
      </c>
      <c r="X151" s="33">
        <v>33929.020000000004</v>
      </c>
      <c r="Y151" s="33">
        <v>0</v>
      </c>
      <c r="Z151" s="33">
        <v>0</v>
      </c>
      <c r="AA151" s="33">
        <v>0</v>
      </c>
      <c r="AB151" s="33">
        <v>0</v>
      </c>
      <c r="AC151" s="33">
        <v>0</v>
      </c>
      <c r="AD151" s="33">
        <v>0</v>
      </c>
      <c r="AE151" s="33">
        <v>0</v>
      </c>
    </row>
    <row r="152" spans="2:31" ht="15.95" hidden="1" customHeight="1" outlineLevel="2" x14ac:dyDescent="0.2">
      <c r="B152" s="2" t="s">
        <v>198</v>
      </c>
      <c r="C152" s="2" t="s">
        <v>186</v>
      </c>
      <c r="D152" s="2" t="s">
        <v>381</v>
      </c>
      <c r="E152" s="25">
        <f t="shared" si="6"/>
        <v>2130667.88</v>
      </c>
      <c r="F152" s="33">
        <v>0</v>
      </c>
      <c r="G152" s="33">
        <v>0</v>
      </c>
      <c r="H152" s="33">
        <v>0</v>
      </c>
      <c r="I152" s="33">
        <v>0</v>
      </c>
      <c r="J152" s="33">
        <v>0</v>
      </c>
      <c r="K152" s="33">
        <v>0</v>
      </c>
      <c r="L152" s="33">
        <v>1603355.83</v>
      </c>
      <c r="M152" s="33">
        <v>0</v>
      </c>
      <c r="N152" s="33">
        <v>0</v>
      </c>
      <c r="O152" s="33">
        <v>0</v>
      </c>
      <c r="P152" s="33">
        <v>0</v>
      </c>
      <c r="Q152" s="33">
        <v>0</v>
      </c>
      <c r="R152" s="33">
        <v>0</v>
      </c>
      <c r="S152" s="33">
        <v>0</v>
      </c>
      <c r="T152" s="33">
        <v>0</v>
      </c>
      <c r="U152" s="33">
        <v>0</v>
      </c>
      <c r="V152" s="33">
        <v>0</v>
      </c>
      <c r="W152" s="33">
        <v>265689.20999999996</v>
      </c>
      <c r="X152" s="33">
        <v>0</v>
      </c>
      <c r="Y152" s="33">
        <v>261622.84</v>
      </c>
      <c r="Z152" s="33">
        <v>0</v>
      </c>
      <c r="AA152" s="33">
        <v>0</v>
      </c>
      <c r="AB152" s="33">
        <v>0</v>
      </c>
      <c r="AC152" s="33">
        <v>0</v>
      </c>
      <c r="AD152" s="33">
        <v>0</v>
      </c>
      <c r="AE152" s="33">
        <v>0</v>
      </c>
    </row>
    <row r="153" spans="2:31" ht="15.95" hidden="1" customHeight="1" outlineLevel="2" x14ac:dyDescent="0.2">
      <c r="B153" s="2" t="s">
        <v>198</v>
      </c>
      <c r="C153" s="2" t="s">
        <v>187</v>
      </c>
      <c r="D153" s="2" t="s">
        <v>382</v>
      </c>
      <c r="E153" s="25">
        <f t="shared" si="6"/>
        <v>2945588.0700000003</v>
      </c>
      <c r="F153" s="33">
        <v>0</v>
      </c>
      <c r="G153" s="33">
        <v>0</v>
      </c>
      <c r="H153" s="33">
        <v>0</v>
      </c>
      <c r="I153" s="33">
        <v>0</v>
      </c>
      <c r="J153" s="33">
        <v>0</v>
      </c>
      <c r="K153" s="33">
        <v>0</v>
      </c>
      <c r="L153" s="33">
        <v>0</v>
      </c>
      <c r="M153" s="33">
        <v>0</v>
      </c>
      <c r="N153" s="33">
        <v>2526830.9600000004</v>
      </c>
      <c r="O153" s="33">
        <v>0</v>
      </c>
      <c r="P153" s="33">
        <v>0</v>
      </c>
      <c r="Q153" s="33">
        <v>0</v>
      </c>
      <c r="R153" s="33">
        <v>0</v>
      </c>
      <c r="S153" s="33">
        <v>0</v>
      </c>
      <c r="T153" s="33">
        <v>0</v>
      </c>
      <c r="U153" s="33">
        <v>0</v>
      </c>
      <c r="V153" s="33">
        <v>0</v>
      </c>
      <c r="W153" s="33">
        <v>0</v>
      </c>
      <c r="X153" s="33">
        <v>0</v>
      </c>
      <c r="Y153" s="33">
        <v>0</v>
      </c>
      <c r="Z153" s="33">
        <v>0</v>
      </c>
      <c r="AA153" s="33">
        <v>0</v>
      </c>
      <c r="AB153" s="33">
        <v>0</v>
      </c>
      <c r="AC153" s="33">
        <v>418757.11</v>
      </c>
      <c r="AD153" s="33">
        <v>0</v>
      </c>
      <c r="AE153" s="33">
        <v>0</v>
      </c>
    </row>
    <row r="154" spans="2:31" ht="15.95" hidden="1" customHeight="1" outlineLevel="2" x14ac:dyDescent="0.2">
      <c r="B154" s="2" t="s">
        <v>198</v>
      </c>
      <c r="C154" s="2" t="s">
        <v>188</v>
      </c>
      <c r="D154" s="2" t="s">
        <v>383</v>
      </c>
      <c r="E154" s="25">
        <f t="shared" si="6"/>
        <v>395937.98</v>
      </c>
      <c r="F154" s="33">
        <v>0</v>
      </c>
      <c r="G154" s="33">
        <v>0</v>
      </c>
      <c r="H154" s="33">
        <v>0</v>
      </c>
      <c r="I154" s="33">
        <v>0</v>
      </c>
      <c r="J154" s="33">
        <v>0</v>
      </c>
      <c r="K154" s="33">
        <v>0</v>
      </c>
      <c r="L154" s="33">
        <v>0</v>
      </c>
      <c r="M154" s="33">
        <v>0</v>
      </c>
      <c r="N154" s="33">
        <v>0</v>
      </c>
      <c r="O154" s="33">
        <v>0</v>
      </c>
      <c r="P154" s="33">
        <v>0</v>
      </c>
      <c r="Q154" s="33">
        <v>0</v>
      </c>
      <c r="R154" s="33">
        <v>0</v>
      </c>
      <c r="S154" s="33">
        <v>0</v>
      </c>
      <c r="T154" s="33">
        <v>0</v>
      </c>
      <c r="U154" s="33">
        <v>0</v>
      </c>
      <c r="V154" s="33">
        <v>0</v>
      </c>
      <c r="W154" s="33">
        <v>0</v>
      </c>
      <c r="X154" s="33">
        <v>0</v>
      </c>
      <c r="Y154" s="33">
        <v>0</v>
      </c>
      <c r="Z154" s="33">
        <v>136678.19</v>
      </c>
      <c r="AA154" s="33">
        <v>0</v>
      </c>
      <c r="AB154" s="33">
        <v>0</v>
      </c>
      <c r="AC154" s="33">
        <v>0</v>
      </c>
      <c r="AD154" s="33">
        <v>0</v>
      </c>
      <c r="AE154" s="33">
        <v>259259.78999999998</v>
      </c>
    </row>
    <row r="155" spans="2:31" ht="15.95" hidden="1" customHeight="1" outlineLevel="2" x14ac:dyDescent="0.2">
      <c r="B155" s="2" t="s">
        <v>198</v>
      </c>
      <c r="C155" s="2" t="s">
        <v>189</v>
      </c>
      <c r="D155" s="2" t="s">
        <v>384</v>
      </c>
      <c r="E155" s="25">
        <f t="shared" si="6"/>
        <v>1824775.6699999997</v>
      </c>
      <c r="F155" s="33">
        <v>0</v>
      </c>
      <c r="G155" s="33">
        <v>0</v>
      </c>
      <c r="H155" s="33">
        <v>0</v>
      </c>
      <c r="I155" s="33">
        <v>0</v>
      </c>
      <c r="J155" s="33">
        <v>0</v>
      </c>
      <c r="K155" s="33">
        <v>0</v>
      </c>
      <c r="L155" s="33">
        <v>0</v>
      </c>
      <c r="M155" s="33">
        <v>0</v>
      </c>
      <c r="N155" s="33">
        <v>0</v>
      </c>
      <c r="O155" s="33">
        <v>157817.95000000001</v>
      </c>
      <c r="P155" s="33">
        <v>1041942.8499999999</v>
      </c>
      <c r="Q155" s="33">
        <v>461744.63</v>
      </c>
      <c r="R155" s="33">
        <v>0</v>
      </c>
      <c r="S155" s="33">
        <v>0</v>
      </c>
      <c r="T155" s="33">
        <v>0</v>
      </c>
      <c r="U155" s="33">
        <v>0</v>
      </c>
      <c r="V155" s="33">
        <v>112548.01999999999</v>
      </c>
      <c r="W155" s="33">
        <v>0</v>
      </c>
      <c r="X155" s="33">
        <v>47727.32</v>
      </c>
      <c r="Y155" s="33">
        <v>0</v>
      </c>
      <c r="Z155" s="33">
        <v>0</v>
      </c>
      <c r="AA155" s="33">
        <v>0</v>
      </c>
      <c r="AB155" s="33">
        <v>0</v>
      </c>
      <c r="AC155" s="33">
        <v>0</v>
      </c>
      <c r="AD155" s="33">
        <v>2994.9</v>
      </c>
      <c r="AE155" s="33">
        <v>0</v>
      </c>
    </row>
    <row r="156" spans="2:31" ht="15.95" hidden="1" customHeight="1" outlineLevel="2" x14ac:dyDescent="0.2">
      <c r="B156" s="2" t="s">
        <v>198</v>
      </c>
      <c r="C156" s="2" t="s">
        <v>190</v>
      </c>
      <c r="D156" s="2" t="s">
        <v>385</v>
      </c>
      <c r="E156" s="25">
        <f t="shared" si="6"/>
        <v>1385374.5100000002</v>
      </c>
      <c r="F156" s="33">
        <v>0</v>
      </c>
      <c r="G156" s="33">
        <v>0</v>
      </c>
      <c r="H156" s="33">
        <v>0</v>
      </c>
      <c r="I156" s="33">
        <v>0</v>
      </c>
      <c r="J156" s="33">
        <v>0</v>
      </c>
      <c r="K156" s="33">
        <v>72285.020000000019</v>
      </c>
      <c r="L156" s="33">
        <v>130087.09999999999</v>
      </c>
      <c r="M156" s="33">
        <v>0</v>
      </c>
      <c r="N156" s="33">
        <v>0</v>
      </c>
      <c r="O156" s="33">
        <v>0</v>
      </c>
      <c r="P156" s="33">
        <v>0</v>
      </c>
      <c r="Q156" s="33">
        <v>0</v>
      </c>
      <c r="R156" s="33">
        <v>0</v>
      </c>
      <c r="S156" s="33">
        <v>0</v>
      </c>
      <c r="T156" s="33">
        <v>0</v>
      </c>
      <c r="U156" s="33">
        <v>0</v>
      </c>
      <c r="V156" s="33">
        <v>0</v>
      </c>
      <c r="W156" s="33">
        <v>1160202.81</v>
      </c>
      <c r="X156" s="33">
        <v>22799.58</v>
      </c>
      <c r="Y156" s="33">
        <v>0</v>
      </c>
      <c r="Z156" s="33">
        <v>0</v>
      </c>
      <c r="AA156" s="33">
        <v>0</v>
      </c>
      <c r="AB156" s="33">
        <v>0</v>
      </c>
      <c r="AC156" s="33">
        <v>0</v>
      </c>
      <c r="AD156" s="33">
        <v>0</v>
      </c>
      <c r="AE156" s="33">
        <v>0</v>
      </c>
    </row>
    <row r="157" spans="2:31" ht="15.95" hidden="1" customHeight="1" outlineLevel="2" x14ac:dyDescent="0.2">
      <c r="B157" s="2" t="s">
        <v>198</v>
      </c>
      <c r="C157" s="2" t="s">
        <v>191</v>
      </c>
      <c r="D157" s="2" t="s">
        <v>386</v>
      </c>
      <c r="E157" s="25">
        <f t="shared" si="6"/>
        <v>26651.66</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26651.66</v>
      </c>
      <c r="Z157" s="33">
        <v>0</v>
      </c>
      <c r="AA157" s="33">
        <v>0</v>
      </c>
      <c r="AB157" s="33">
        <v>0</v>
      </c>
      <c r="AC157" s="33">
        <v>0</v>
      </c>
      <c r="AD157" s="33">
        <v>0</v>
      </c>
      <c r="AE157" s="33">
        <v>0</v>
      </c>
    </row>
    <row r="158" spans="2:31" ht="15.95" hidden="1" customHeight="1" outlineLevel="2" x14ac:dyDescent="0.2">
      <c r="B158" s="2" t="s">
        <v>198</v>
      </c>
      <c r="C158" s="2" t="s">
        <v>192</v>
      </c>
      <c r="D158" s="2" t="s">
        <v>387</v>
      </c>
      <c r="E158" s="25">
        <f t="shared" si="6"/>
        <v>3376479.0300000003</v>
      </c>
      <c r="F158" s="33">
        <v>0</v>
      </c>
      <c r="G158" s="33">
        <v>0</v>
      </c>
      <c r="H158" s="33">
        <v>0</v>
      </c>
      <c r="I158" s="33">
        <v>0</v>
      </c>
      <c r="J158" s="33">
        <v>0</v>
      </c>
      <c r="K158" s="33">
        <v>14.17</v>
      </c>
      <c r="L158" s="33">
        <v>0</v>
      </c>
      <c r="M158" s="33">
        <v>0</v>
      </c>
      <c r="N158" s="33">
        <v>0</v>
      </c>
      <c r="O158" s="33">
        <v>544845.96000000008</v>
      </c>
      <c r="P158" s="33">
        <v>1993372.8199999998</v>
      </c>
      <c r="Q158" s="33">
        <v>0</v>
      </c>
      <c r="R158" s="33">
        <v>0</v>
      </c>
      <c r="S158" s="33">
        <v>0</v>
      </c>
      <c r="T158" s="33">
        <v>0</v>
      </c>
      <c r="U158" s="33">
        <v>0</v>
      </c>
      <c r="V158" s="33">
        <v>0</v>
      </c>
      <c r="W158" s="33">
        <v>0</v>
      </c>
      <c r="X158" s="33">
        <v>838246.08</v>
      </c>
      <c r="Y158" s="33">
        <v>0</v>
      </c>
      <c r="Z158" s="33">
        <v>0</v>
      </c>
      <c r="AA158" s="33">
        <v>0</v>
      </c>
      <c r="AB158" s="33">
        <v>0</v>
      </c>
      <c r="AC158" s="33">
        <v>0</v>
      </c>
      <c r="AD158" s="33">
        <v>0</v>
      </c>
      <c r="AE158" s="33">
        <v>0</v>
      </c>
    </row>
    <row r="159" spans="2:31" ht="15.95" hidden="1" customHeight="1" outlineLevel="2" x14ac:dyDescent="0.2">
      <c r="B159" s="2" t="s">
        <v>198</v>
      </c>
      <c r="C159" s="2" t="s">
        <v>193</v>
      </c>
      <c r="D159" s="2" t="s">
        <v>388</v>
      </c>
      <c r="E159" s="25">
        <f t="shared" si="6"/>
        <v>5595.4599999999991</v>
      </c>
      <c r="F159" s="33">
        <v>0</v>
      </c>
      <c r="G159" s="33">
        <v>0</v>
      </c>
      <c r="H159" s="33">
        <v>0</v>
      </c>
      <c r="I159" s="33">
        <v>0</v>
      </c>
      <c r="J159" s="33">
        <v>0</v>
      </c>
      <c r="K159" s="33">
        <v>0</v>
      </c>
      <c r="L159" s="33">
        <v>0</v>
      </c>
      <c r="M159" s="33">
        <v>0</v>
      </c>
      <c r="N159" s="33">
        <v>2943.36</v>
      </c>
      <c r="O159" s="33">
        <v>0</v>
      </c>
      <c r="P159" s="33">
        <v>0</v>
      </c>
      <c r="Q159" s="33">
        <v>0</v>
      </c>
      <c r="R159" s="33">
        <v>0</v>
      </c>
      <c r="S159" s="33">
        <v>0</v>
      </c>
      <c r="T159" s="33">
        <v>0</v>
      </c>
      <c r="U159" s="33">
        <v>0</v>
      </c>
      <c r="V159" s="33">
        <v>0</v>
      </c>
      <c r="W159" s="33">
        <v>0</v>
      </c>
      <c r="X159" s="33">
        <v>0</v>
      </c>
      <c r="Y159" s="33">
        <v>0</v>
      </c>
      <c r="Z159" s="33">
        <v>0</v>
      </c>
      <c r="AA159" s="33">
        <v>0</v>
      </c>
      <c r="AB159" s="33">
        <v>0</v>
      </c>
      <c r="AC159" s="33">
        <v>2652.0999999999985</v>
      </c>
      <c r="AD159" s="33">
        <v>0</v>
      </c>
      <c r="AE159" s="33">
        <v>0</v>
      </c>
    </row>
    <row r="160" spans="2:31" ht="15.95" hidden="1" customHeight="1" outlineLevel="2" x14ac:dyDescent="0.2">
      <c r="B160" s="2" t="s">
        <v>198</v>
      </c>
      <c r="C160" s="2" t="s">
        <v>194</v>
      </c>
      <c r="D160" s="2" t="s">
        <v>389</v>
      </c>
      <c r="E160" s="25">
        <f t="shared" si="6"/>
        <v>547728.2699999999</v>
      </c>
      <c r="F160" s="33">
        <v>0</v>
      </c>
      <c r="G160" s="33">
        <v>0</v>
      </c>
      <c r="H160" s="33">
        <v>0</v>
      </c>
      <c r="I160" s="33">
        <v>0</v>
      </c>
      <c r="J160" s="33">
        <v>0</v>
      </c>
      <c r="K160" s="33">
        <v>0</v>
      </c>
      <c r="L160" s="33">
        <v>0</v>
      </c>
      <c r="M160" s="33">
        <v>0</v>
      </c>
      <c r="N160" s="33">
        <v>0</v>
      </c>
      <c r="O160" s="33">
        <v>0</v>
      </c>
      <c r="P160" s="33">
        <v>0</v>
      </c>
      <c r="Q160" s="33">
        <v>0</v>
      </c>
      <c r="R160" s="33">
        <v>969.07999999999993</v>
      </c>
      <c r="S160" s="33">
        <v>0</v>
      </c>
      <c r="T160" s="33">
        <v>0</v>
      </c>
      <c r="U160" s="33">
        <v>0</v>
      </c>
      <c r="V160" s="33">
        <v>0</v>
      </c>
      <c r="W160" s="33">
        <v>0</v>
      </c>
      <c r="X160" s="33">
        <v>0</v>
      </c>
      <c r="Y160" s="33">
        <v>0</v>
      </c>
      <c r="Z160" s="33">
        <v>0</v>
      </c>
      <c r="AA160" s="33">
        <v>546759.18999999994</v>
      </c>
      <c r="AB160" s="33">
        <v>0</v>
      </c>
      <c r="AC160" s="33">
        <v>0</v>
      </c>
      <c r="AD160" s="33">
        <v>0</v>
      </c>
      <c r="AE160" s="33">
        <v>0</v>
      </c>
    </row>
    <row r="161" spans="1:31" ht="15.95" hidden="1" customHeight="1" outlineLevel="2" x14ac:dyDescent="0.2">
      <c r="B161" s="2" t="s">
        <v>198</v>
      </c>
      <c r="C161" s="2" t="s">
        <v>195</v>
      </c>
      <c r="D161" s="2" t="s">
        <v>390</v>
      </c>
      <c r="E161" s="25">
        <f t="shared" si="6"/>
        <v>186882.74</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v>0</v>
      </c>
      <c r="AC161" s="33">
        <v>0</v>
      </c>
      <c r="AD161" s="33">
        <v>186882.74</v>
      </c>
      <c r="AE161" s="33">
        <v>0</v>
      </c>
    </row>
    <row r="162" spans="1:31" ht="15.95" customHeight="1" outlineLevel="1" collapsed="1" x14ac:dyDescent="0.2">
      <c r="A162" s="1">
        <v>19</v>
      </c>
      <c r="B162" s="13" t="s">
        <v>199</v>
      </c>
      <c r="D162" s="17" t="s">
        <v>200</v>
      </c>
      <c r="E162" s="25">
        <f t="shared" ref="E162:AE162" si="10">SUBTOTAL(9,E136:E161)</f>
        <v>29509476.32</v>
      </c>
      <c r="F162" s="33">
        <f t="shared" si="10"/>
        <v>23791.43</v>
      </c>
      <c r="G162" s="33">
        <f t="shared" si="10"/>
        <v>174826.91999999998</v>
      </c>
      <c r="H162" s="33">
        <f t="shared" si="10"/>
        <v>76159.16</v>
      </c>
      <c r="I162" s="33">
        <f t="shared" si="10"/>
        <v>925711.66</v>
      </c>
      <c r="J162" s="33">
        <f t="shared" si="10"/>
        <v>1375388.7700000003</v>
      </c>
      <c r="K162" s="33">
        <f t="shared" si="10"/>
        <v>236073.41</v>
      </c>
      <c r="L162" s="33">
        <f t="shared" si="10"/>
        <v>2902597.52</v>
      </c>
      <c r="M162" s="33">
        <f t="shared" si="10"/>
        <v>175899.36000000002</v>
      </c>
      <c r="N162" s="33">
        <f t="shared" si="10"/>
        <v>2529774.3200000003</v>
      </c>
      <c r="O162" s="33">
        <f t="shared" si="10"/>
        <v>702663.91000000015</v>
      </c>
      <c r="P162" s="33">
        <f t="shared" si="10"/>
        <v>3149349.42</v>
      </c>
      <c r="Q162" s="33">
        <f t="shared" si="10"/>
        <v>479119.74</v>
      </c>
      <c r="R162" s="33">
        <f t="shared" si="10"/>
        <v>596260.10999999987</v>
      </c>
      <c r="S162" s="33">
        <f t="shared" si="10"/>
        <v>0</v>
      </c>
      <c r="T162" s="33">
        <f t="shared" si="10"/>
        <v>2491682.92</v>
      </c>
      <c r="U162" s="33">
        <f t="shared" si="10"/>
        <v>4381848.46</v>
      </c>
      <c r="V162" s="33">
        <f t="shared" si="10"/>
        <v>112548.01999999999</v>
      </c>
      <c r="W162" s="33">
        <f t="shared" si="10"/>
        <v>1970347.25</v>
      </c>
      <c r="X162" s="33">
        <f t="shared" si="10"/>
        <v>942702</v>
      </c>
      <c r="Y162" s="33">
        <f t="shared" si="10"/>
        <v>471608.35</v>
      </c>
      <c r="Z162" s="33">
        <f t="shared" si="10"/>
        <v>136678.19</v>
      </c>
      <c r="AA162" s="33">
        <f t="shared" si="10"/>
        <v>587266.81999999995</v>
      </c>
      <c r="AB162" s="33">
        <f t="shared" si="10"/>
        <v>930750.95</v>
      </c>
      <c r="AC162" s="33">
        <f t="shared" si="10"/>
        <v>3687290.1999999997</v>
      </c>
      <c r="AD162" s="33">
        <f t="shared" si="10"/>
        <v>189877.63999999998</v>
      </c>
      <c r="AE162" s="33">
        <f t="shared" si="10"/>
        <v>259259.78999999998</v>
      </c>
    </row>
    <row r="163" spans="1:31" ht="15.95" hidden="1" customHeight="1" outlineLevel="2" x14ac:dyDescent="0.2">
      <c r="B163" s="2" t="s">
        <v>201</v>
      </c>
      <c r="C163" s="2" t="s">
        <v>202</v>
      </c>
      <c r="D163" s="2" t="s">
        <v>391</v>
      </c>
      <c r="E163" s="25">
        <f t="shared" si="6"/>
        <v>17933.98</v>
      </c>
      <c r="F163" s="33">
        <v>0</v>
      </c>
      <c r="G163" s="33">
        <v>0</v>
      </c>
      <c r="H163" s="33">
        <v>17933.98</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v>0</v>
      </c>
      <c r="AC163" s="33">
        <v>0</v>
      </c>
      <c r="AD163" s="33">
        <v>0</v>
      </c>
      <c r="AE163" s="33">
        <v>0</v>
      </c>
    </row>
    <row r="164" spans="1:31" ht="15.95" hidden="1" customHeight="1" outlineLevel="2" x14ac:dyDescent="0.2">
      <c r="B164" s="2" t="s">
        <v>201</v>
      </c>
      <c r="C164" s="2" t="s">
        <v>203</v>
      </c>
      <c r="D164" s="2" t="s">
        <v>392</v>
      </c>
      <c r="E164" s="25">
        <f t="shared" si="6"/>
        <v>595559.80000000005</v>
      </c>
      <c r="F164" s="33">
        <v>0</v>
      </c>
      <c r="G164" s="33">
        <v>0</v>
      </c>
      <c r="H164" s="33">
        <v>0</v>
      </c>
      <c r="I164" s="33">
        <v>0</v>
      </c>
      <c r="J164" s="33">
        <v>0</v>
      </c>
      <c r="K164" s="33">
        <v>0</v>
      </c>
      <c r="L164" s="33">
        <v>183372.50999999998</v>
      </c>
      <c r="M164" s="33">
        <v>0</v>
      </c>
      <c r="N164" s="33">
        <v>0</v>
      </c>
      <c r="O164" s="33">
        <v>0</v>
      </c>
      <c r="P164" s="33">
        <v>0</v>
      </c>
      <c r="Q164" s="33">
        <v>0</v>
      </c>
      <c r="R164" s="33">
        <v>21943.3</v>
      </c>
      <c r="S164" s="33">
        <v>0</v>
      </c>
      <c r="T164" s="33">
        <v>31008.05</v>
      </c>
      <c r="U164" s="33">
        <v>240179.55000000002</v>
      </c>
      <c r="V164" s="33">
        <v>0</v>
      </c>
      <c r="W164" s="33">
        <v>34656.769999999997</v>
      </c>
      <c r="X164" s="33">
        <v>0</v>
      </c>
      <c r="Y164" s="33">
        <v>53620.479999999996</v>
      </c>
      <c r="Z164" s="33">
        <v>0</v>
      </c>
      <c r="AA164" s="33">
        <v>30779.14</v>
      </c>
      <c r="AB164" s="33">
        <v>0</v>
      </c>
      <c r="AC164" s="33">
        <v>0</v>
      </c>
      <c r="AD164" s="33">
        <v>0</v>
      </c>
      <c r="AE164" s="33">
        <v>0</v>
      </c>
    </row>
    <row r="165" spans="1:31" ht="15.95" hidden="1" customHeight="1" outlineLevel="2" x14ac:dyDescent="0.2">
      <c r="B165" s="2" t="s">
        <v>201</v>
      </c>
      <c r="C165" s="2" t="s">
        <v>204</v>
      </c>
      <c r="D165" s="2" t="s">
        <v>393</v>
      </c>
      <c r="E165" s="25">
        <f t="shared" si="6"/>
        <v>0</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0</v>
      </c>
      <c r="AE165" s="33">
        <v>0</v>
      </c>
    </row>
    <row r="166" spans="1:31" ht="15.95" hidden="1" customHeight="1" outlineLevel="2" x14ac:dyDescent="0.2">
      <c r="B166" s="2" t="s">
        <v>201</v>
      </c>
      <c r="C166" s="2" t="s">
        <v>205</v>
      </c>
      <c r="D166" s="2" t="s">
        <v>394</v>
      </c>
      <c r="E166" s="25">
        <f t="shared" si="6"/>
        <v>356881.38</v>
      </c>
      <c r="F166" s="33">
        <v>0</v>
      </c>
      <c r="G166" s="33">
        <v>0</v>
      </c>
      <c r="H166" s="33">
        <v>0</v>
      </c>
      <c r="I166" s="33">
        <v>13549.9</v>
      </c>
      <c r="J166" s="33">
        <v>0</v>
      </c>
      <c r="K166" s="33">
        <v>13503.609999999999</v>
      </c>
      <c r="L166" s="33">
        <v>17403.11</v>
      </c>
      <c r="M166" s="33">
        <v>24765.919999999995</v>
      </c>
      <c r="N166" s="33">
        <v>0</v>
      </c>
      <c r="O166" s="33">
        <v>21144.199999999997</v>
      </c>
      <c r="P166" s="33">
        <v>0</v>
      </c>
      <c r="Q166" s="33">
        <v>30244.379999999997</v>
      </c>
      <c r="R166" s="33">
        <v>0</v>
      </c>
      <c r="S166" s="33">
        <v>0</v>
      </c>
      <c r="T166" s="33">
        <v>0</v>
      </c>
      <c r="U166" s="33">
        <v>0</v>
      </c>
      <c r="V166" s="33">
        <v>16040.239999999998</v>
      </c>
      <c r="W166" s="33">
        <v>156869.39000000001</v>
      </c>
      <c r="X166" s="33">
        <v>58540.73</v>
      </c>
      <c r="Y166" s="33">
        <v>4819.9000000000005</v>
      </c>
      <c r="Z166" s="33">
        <v>0</v>
      </c>
      <c r="AA166" s="33">
        <v>0</v>
      </c>
      <c r="AB166" s="33">
        <v>0</v>
      </c>
      <c r="AC166" s="33">
        <v>0</v>
      </c>
      <c r="AD166" s="33">
        <v>0</v>
      </c>
      <c r="AE166" s="33">
        <v>0</v>
      </c>
    </row>
    <row r="167" spans="1:31" ht="15.95" hidden="1" customHeight="1" outlineLevel="2" x14ac:dyDescent="0.2">
      <c r="B167" s="2" t="s">
        <v>201</v>
      </c>
      <c r="C167" s="2" t="s">
        <v>206</v>
      </c>
      <c r="D167" s="2" t="s">
        <v>395</v>
      </c>
      <c r="E167" s="25">
        <f t="shared" si="6"/>
        <v>95367.95</v>
      </c>
      <c r="F167" s="33">
        <v>3546.0299999999997</v>
      </c>
      <c r="G167" s="33">
        <v>31294.53</v>
      </c>
      <c r="H167" s="33">
        <v>0</v>
      </c>
      <c r="I167" s="33">
        <v>0</v>
      </c>
      <c r="J167" s="33">
        <v>0</v>
      </c>
      <c r="K167" s="33">
        <v>0</v>
      </c>
      <c r="L167" s="33">
        <v>0</v>
      </c>
      <c r="M167" s="33">
        <v>0</v>
      </c>
      <c r="N167" s="33">
        <v>18776.329999999998</v>
      </c>
      <c r="O167" s="33">
        <v>0</v>
      </c>
      <c r="P167" s="33">
        <v>0</v>
      </c>
      <c r="Q167" s="33">
        <v>0</v>
      </c>
      <c r="R167" s="33">
        <v>0</v>
      </c>
      <c r="S167" s="33">
        <v>0</v>
      </c>
      <c r="T167" s="33">
        <v>0</v>
      </c>
      <c r="U167" s="33">
        <v>0</v>
      </c>
      <c r="V167" s="33">
        <v>0</v>
      </c>
      <c r="W167" s="33">
        <v>0</v>
      </c>
      <c r="X167" s="33">
        <v>0</v>
      </c>
      <c r="Y167" s="33">
        <v>0</v>
      </c>
      <c r="Z167" s="33">
        <v>0</v>
      </c>
      <c r="AA167" s="33">
        <v>0</v>
      </c>
      <c r="AB167" s="33">
        <v>2024.17</v>
      </c>
      <c r="AC167" s="33">
        <v>39726.89</v>
      </c>
      <c r="AD167" s="33">
        <v>0</v>
      </c>
      <c r="AE167" s="33">
        <v>0</v>
      </c>
    </row>
    <row r="168" spans="1:31" ht="15.95" customHeight="1" outlineLevel="1" collapsed="1" x14ac:dyDescent="0.2">
      <c r="A168" s="1">
        <v>20</v>
      </c>
      <c r="B168" s="13" t="s">
        <v>207</v>
      </c>
      <c r="D168" s="17" t="s">
        <v>208</v>
      </c>
      <c r="E168" s="25">
        <f t="shared" ref="E168:AE168" si="11">SUBTOTAL(9,E163:E167)</f>
        <v>1065743.1100000001</v>
      </c>
      <c r="F168" s="33">
        <f t="shared" si="11"/>
        <v>3546.0299999999997</v>
      </c>
      <c r="G168" s="33">
        <f t="shared" si="11"/>
        <v>31294.53</v>
      </c>
      <c r="H168" s="33">
        <f t="shared" si="11"/>
        <v>17933.98</v>
      </c>
      <c r="I168" s="33">
        <f t="shared" si="11"/>
        <v>13549.9</v>
      </c>
      <c r="J168" s="33">
        <f t="shared" si="11"/>
        <v>0</v>
      </c>
      <c r="K168" s="33">
        <f t="shared" si="11"/>
        <v>13503.609999999999</v>
      </c>
      <c r="L168" s="33">
        <f t="shared" si="11"/>
        <v>200775.62</v>
      </c>
      <c r="M168" s="33">
        <f t="shared" si="11"/>
        <v>24765.919999999995</v>
      </c>
      <c r="N168" s="33">
        <f t="shared" si="11"/>
        <v>18776.329999999998</v>
      </c>
      <c r="O168" s="33">
        <f t="shared" si="11"/>
        <v>21144.199999999997</v>
      </c>
      <c r="P168" s="33">
        <f t="shared" si="11"/>
        <v>0</v>
      </c>
      <c r="Q168" s="33">
        <f t="shared" si="11"/>
        <v>30244.379999999997</v>
      </c>
      <c r="R168" s="33">
        <f t="shared" si="11"/>
        <v>21943.3</v>
      </c>
      <c r="S168" s="33">
        <f t="shared" si="11"/>
        <v>0</v>
      </c>
      <c r="T168" s="33">
        <f t="shared" si="11"/>
        <v>31008.05</v>
      </c>
      <c r="U168" s="33">
        <f t="shared" si="11"/>
        <v>240179.55000000002</v>
      </c>
      <c r="V168" s="33">
        <f t="shared" si="11"/>
        <v>16040.239999999998</v>
      </c>
      <c r="W168" s="33">
        <f t="shared" si="11"/>
        <v>191526.16</v>
      </c>
      <c r="X168" s="33">
        <f t="shared" si="11"/>
        <v>58540.73</v>
      </c>
      <c r="Y168" s="33">
        <f t="shared" si="11"/>
        <v>58440.38</v>
      </c>
      <c r="Z168" s="33">
        <f t="shared" si="11"/>
        <v>0</v>
      </c>
      <c r="AA168" s="33">
        <f t="shared" si="11"/>
        <v>30779.14</v>
      </c>
      <c r="AB168" s="33">
        <f t="shared" si="11"/>
        <v>2024.17</v>
      </c>
      <c r="AC168" s="33">
        <f t="shared" si="11"/>
        <v>39726.89</v>
      </c>
      <c r="AD168" s="33">
        <f t="shared" si="11"/>
        <v>0</v>
      </c>
      <c r="AE168" s="33">
        <f t="shared" si="11"/>
        <v>0</v>
      </c>
    </row>
    <row r="169" spans="1:31" ht="15.95" hidden="1" customHeight="1" outlineLevel="2" x14ac:dyDescent="0.2">
      <c r="B169" s="2" t="s">
        <v>209</v>
      </c>
      <c r="C169" s="2" t="s">
        <v>202</v>
      </c>
      <c r="D169" s="2" t="s">
        <v>391</v>
      </c>
      <c r="E169" s="25">
        <f t="shared" si="6"/>
        <v>20967.879999999997</v>
      </c>
      <c r="F169" s="33">
        <v>0</v>
      </c>
      <c r="G169" s="33">
        <v>0</v>
      </c>
      <c r="H169" s="33">
        <v>20967.879999999997</v>
      </c>
      <c r="I169" s="33">
        <v>0</v>
      </c>
      <c r="J169" s="33">
        <v>0</v>
      </c>
      <c r="K169" s="33">
        <v>0</v>
      </c>
      <c r="L169" s="33">
        <v>0</v>
      </c>
      <c r="M169" s="33">
        <v>0</v>
      </c>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5" hidden="1" customHeight="1" outlineLevel="2" x14ac:dyDescent="0.2">
      <c r="B170" s="2" t="s">
        <v>209</v>
      </c>
      <c r="C170" s="2" t="s">
        <v>203</v>
      </c>
      <c r="D170" s="2" t="s">
        <v>392</v>
      </c>
      <c r="E170" s="25">
        <f t="shared" si="6"/>
        <v>1305423.03</v>
      </c>
      <c r="F170" s="33">
        <v>0</v>
      </c>
      <c r="G170" s="33">
        <v>0</v>
      </c>
      <c r="H170" s="33">
        <v>0</v>
      </c>
      <c r="I170" s="33">
        <v>0</v>
      </c>
      <c r="J170" s="33">
        <v>287814.33</v>
      </c>
      <c r="K170" s="33">
        <v>0</v>
      </c>
      <c r="L170" s="33">
        <v>486307.95</v>
      </c>
      <c r="M170" s="33">
        <v>0</v>
      </c>
      <c r="N170" s="33">
        <v>0</v>
      </c>
      <c r="O170" s="33">
        <v>0</v>
      </c>
      <c r="P170" s="33">
        <v>0</v>
      </c>
      <c r="Q170" s="33">
        <v>0</v>
      </c>
      <c r="R170" s="33">
        <v>71220.08</v>
      </c>
      <c r="S170" s="33">
        <v>0</v>
      </c>
      <c r="T170" s="33">
        <v>50052.929999999993</v>
      </c>
      <c r="U170" s="33">
        <v>265461.58999999997</v>
      </c>
      <c r="V170" s="33">
        <v>0</v>
      </c>
      <c r="W170" s="33">
        <v>38304.85</v>
      </c>
      <c r="X170" s="33">
        <v>0</v>
      </c>
      <c r="Y170" s="33">
        <v>59264.73</v>
      </c>
      <c r="Z170" s="33">
        <v>0</v>
      </c>
      <c r="AA170" s="33">
        <v>46996.57</v>
      </c>
      <c r="AB170" s="33">
        <v>0</v>
      </c>
      <c r="AC170" s="33">
        <v>0</v>
      </c>
      <c r="AD170" s="33">
        <v>0</v>
      </c>
      <c r="AE170" s="33">
        <v>0</v>
      </c>
    </row>
    <row r="171" spans="1:31" ht="15.95" hidden="1" customHeight="1" outlineLevel="2" x14ac:dyDescent="0.2">
      <c r="B171" s="2" t="s">
        <v>209</v>
      </c>
      <c r="C171" s="2" t="s">
        <v>204</v>
      </c>
      <c r="D171" s="2" t="s">
        <v>393</v>
      </c>
      <c r="E171" s="25">
        <f t="shared" si="6"/>
        <v>110197.65</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28124.199999999997</v>
      </c>
      <c r="AA171" s="33">
        <v>0</v>
      </c>
      <c r="AB171" s="33">
        <v>0</v>
      </c>
      <c r="AC171" s="33">
        <v>0</v>
      </c>
      <c r="AD171" s="33">
        <v>0</v>
      </c>
      <c r="AE171" s="33">
        <v>82073.45</v>
      </c>
    </row>
    <row r="172" spans="1:31" ht="15.95" hidden="1" customHeight="1" outlineLevel="2" x14ac:dyDescent="0.2">
      <c r="B172" s="2" t="s">
        <v>209</v>
      </c>
      <c r="C172" s="2" t="s">
        <v>205</v>
      </c>
      <c r="D172" s="2" t="s">
        <v>394</v>
      </c>
      <c r="E172" s="25">
        <f t="shared" si="6"/>
        <v>1055023.6099999999</v>
      </c>
      <c r="F172" s="33">
        <v>0</v>
      </c>
      <c r="G172" s="33">
        <v>0</v>
      </c>
      <c r="H172" s="33">
        <v>0</v>
      </c>
      <c r="I172" s="33">
        <v>14976.199999999999</v>
      </c>
      <c r="J172" s="33">
        <v>0</v>
      </c>
      <c r="K172" s="33">
        <v>29991.55</v>
      </c>
      <c r="L172" s="33">
        <v>82515.369999999981</v>
      </c>
      <c r="M172" s="33">
        <v>27372.86</v>
      </c>
      <c r="N172" s="33">
        <v>0</v>
      </c>
      <c r="O172" s="33">
        <v>85528.010000000009</v>
      </c>
      <c r="P172" s="33">
        <v>352361.14</v>
      </c>
      <c r="Q172" s="33">
        <v>39973.979999999996</v>
      </c>
      <c r="R172" s="33">
        <v>0</v>
      </c>
      <c r="S172" s="33">
        <v>0</v>
      </c>
      <c r="T172" s="33">
        <v>0</v>
      </c>
      <c r="U172" s="33">
        <v>0</v>
      </c>
      <c r="V172" s="33">
        <v>17728.689999999999</v>
      </c>
      <c r="W172" s="33">
        <v>261509.90000000005</v>
      </c>
      <c r="X172" s="33">
        <v>100870.62999999999</v>
      </c>
      <c r="Y172" s="33">
        <v>5327.26</v>
      </c>
      <c r="Z172" s="33">
        <v>0</v>
      </c>
      <c r="AA172" s="33">
        <v>0</v>
      </c>
      <c r="AB172" s="33">
        <v>0</v>
      </c>
      <c r="AC172" s="33">
        <v>0</v>
      </c>
      <c r="AD172" s="33">
        <v>36868.020000000004</v>
      </c>
      <c r="AE172" s="33">
        <v>0</v>
      </c>
    </row>
    <row r="173" spans="1:31" ht="15.95" hidden="1" customHeight="1" outlineLevel="2" x14ac:dyDescent="0.2">
      <c r="B173" s="2" t="s">
        <v>209</v>
      </c>
      <c r="C173" s="2" t="s">
        <v>206</v>
      </c>
      <c r="D173" s="2" t="s">
        <v>395</v>
      </c>
      <c r="E173" s="25">
        <f t="shared" si="6"/>
        <v>1307889.55</v>
      </c>
      <c r="F173" s="33">
        <v>3919.29</v>
      </c>
      <c r="G173" s="33">
        <v>34588.68</v>
      </c>
      <c r="H173" s="33">
        <v>0</v>
      </c>
      <c r="I173" s="33">
        <v>0</v>
      </c>
      <c r="J173" s="33">
        <v>0</v>
      </c>
      <c r="K173" s="33">
        <v>0</v>
      </c>
      <c r="L173" s="33">
        <v>0</v>
      </c>
      <c r="M173" s="33">
        <v>0</v>
      </c>
      <c r="N173" s="33">
        <v>440928.81</v>
      </c>
      <c r="O173" s="33">
        <v>0</v>
      </c>
      <c r="P173" s="33">
        <v>0</v>
      </c>
      <c r="Q173" s="33">
        <v>0</v>
      </c>
      <c r="R173" s="33">
        <v>0</v>
      </c>
      <c r="S173" s="33">
        <v>0</v>
      </c>
      <c r="T173" s="33">
        <v>0</v>
      </c>
      <c r="U173" s="33">
        <v>0</v>
      </c>
      <c r="V173" s="33">
        <v>0</v>
      </c>
      <c r="W173" s="33">
        <v>0</v>
      </c>
      <c r="X173" s="33">
        <v>0</v>
      </c>
      <c r="Y173" s="33">
        <v>0</v>
      </c>
      <c r="Z173" s="33">
        <v>0</v>
      </c>
      <c r="AA173" s="33">
        <v>0</v>
      </c>
      <c r="AB173" s="33">
        <v>155755.44</v>
      </c>
      <c r="AC173" s="33">
        <v>672697.33000000007</v>
      </c>
      <c r="AD173" s="33">
        <v>0</v>
      </c>
      <c r="AE173" s="33">
        <v>0</v>
      </c>
    </row>
    <row r="174" spans="1:31" ht="15.95" customHeight="1" outlineLevel="1" collapsed="1" x14ac:dyDescent="0.2">
      <c r="A174" s="1">
        <v>21</v>
      </c>
      <c r="B174" s="13" t="s">
        <v>210</v>
      </c>
      <c r="D174" s="17" t="s">
        <v>211</v>
      </c>
      <c r="E174" s="25">
        <f t="shared" ref="E174:AE174" si="12">SUBTOTAL(9,E169:E173)</f>
        <v>3799501.7199999997</v>
      </c>
      <c r="F174" s="33">
        <f t="shared" si="12"/>
        <v>3919.29</v>
      </c>
      <c r="G174" s="33">
        <f t="shared" si="12"/>
        <v>34588.68</v>
      </c>
      <c r="H174" s="33">
        <f t="shared" si="12"/>
        <v>20967.879999999997</v>
      </c>
      <c r="I174" s="33">
        <f t="shared" si="12"/>
        <v>14976.199999999999</v>
      </c>
      <c r="J174" s="33">
        <f t="shared" si="12"/>
        <v>287814.33</v>
      </c>
      <c r="K174" s="33">
        <f t="shared" si="12"/>
        <v>29991.55</v>
      </c>
      <c r="L174" s="33">
        <f t="shared" si="12"/>
        <v>568823.31999999995</v>
      </c>
      <c r="M174" s="33">
        <f t="shared" si="12"/>
        <v>27372.86</v>
      </c>
      <c r="N174" s="33">
        <f t="shared" si="12"/>
        <v>440928.81</v>
      </c>
      <c r="O174" s="33">
        <f t="shared" si="12"/>
        <v>85528.010000000009</v>
      </c>
      <c r="P174" s="33">
        <f t="shared" si="12"/>
        <v>352361.14</v>
      </c>
      <c r="Q174" s="33">
        <f t="shared" si="12"/>
        <v>39973.979999999996</v>
      </c>
      <c r="R174" s="33">
        <f t="shared" si="12"/>
        <v>71220.08</v>
      </c>
      <c r="S174" s="33">
        <f t="shared" si="12"/>
        <v>0</v>
      </c>
      <c r="T174" s="33">
        <f t="shared" si="12"/>
        <v>50052.929999999993</v>
      </c>
      <c r="U174" s="33">
        <f t="shared" si="12"/>
        <v>265461.58999999997</v>
      </c>
      <c r="V174" s="33">
        <f t="shared" si="12"/>
        <v>17728.689999999999</v>
      </c>
      <c r="W174" s="33">
        <f t="shared" si="12"/>
        <v>299814.75000000006</v>
      </c>
      <c r="X174" s="33">
        <f t="shared" si="12"/>
        <v>100870.62999999999</v>
      </c>
      <c r="Y174" s="33">
        <f t="shared" si="12"/>
        <v>64591.990000000005</v>
      </c>
      <c r="Z174" s="33">
        <f t="shared" si="12"/>
        <v>28124.199999999997</v>
      </c>
      <c r="AA174" s="33">
        <f t="shared" si="12"/>
        <v>46996.57</v>
      </c>
      <c r="AB174" s="33">
        <f t="shared" si="12"/>
        <v>155755.44</v>
      </c>
      <c r="AC174" s="33">
        <f t="shared" si="12"/>
        <v>672697.33000000007</v>
      </c>
      <c r="AD174" s="33">
        <f t="shared" si="12"/>
        <v>36868.020000000004</v>
      </c>
      <c r="AE174" s="33">
        <f t="shared" si="12"/>
        <v>82073.45</v>
      </c>
    </row>
    <row r="175" spans="1:31" ht="15.95" hidden="1" customHeight="1" outlineLevel="2" x14ac:dyDescent="0.2">
      <c r="B175" s="2" t="s">
        <v>212</v>
      </c>
      <c r="C175" s="2" t="s">
        <v>213</v>
      </c>
      <c r="D175" s="2" t="s">
        <v>396</v>
      </c>
      <c r="E175" s="25">
        <f t="shared" si="6"/>
        <v>45821.839999999989</v>
      </c>
      <c r="F175" s="33">
        <v>108.34</v>
      </c>
      <c r="G175" s="33">
        <v>955.87</v>
      </c>
      <c r="H175" s="33">
        <v>423.81</v>
      </c>
      <c r="I175" s="33">
        <v>529.16999999999996</v>
      </c>
      <c r="J175" s="33">
        <v>0</v>
      </c>
      <c r="K175" s="33">
        <v>527.03</v>
      </c>
      <c r="L175" s="33">
        <v>9381.57</v>
      </c>
      <c r="M175" s="33">
        <v>0</v>
      </c>
      <c r="N175" s="33">
        <v>573.5</v>
      </c>
      <c r="O175" s="33">
        <v>825.78</v>
      </c>
      <c r="P175" s="33">
        <v>0</v>
      </c>
      <c r="Q175" s="33">
        <v>1181.07</v>
      </c>
      <c r="R175" s="33">
        <v>1041.46</v>
      </c>
      <c r="S175" s="33">
        <v>0</v>
      </c>
      <c r="T175" s="33">
        <v>1471.5099999999998</v>
      </c>
      <c r="U175" s="33">
        <v>11399.539999999999</v>
      </c>
      <c r="V175" s="33">
        <v>626.41999999999996</v>
      </c>
      <c r="W175" s="33">
        <v>7771.69</v>
      </c>
      <c r="X175" s="33">
        <v>3747.06</v>
      </c>
      <c r="Y175" s="33">
        <v>2732.6</v>
      </c>
      <c r="Z175" s="33">
        <v>0</v>
      </c>
      <c r="AA175" s="33">
        <v>1250.45</v>
      </c>
      <c r="AB175" s="33">
        <v>61.84</v>
      </c>
      <c r="AC175" s="33">
        <v>1213.1300000000001</v>
      </c>
      <c r="AD175" s="33">
        <v>0</v>
      </c>
      <c r="AE175" s="33">
        <v>0</v>
      </c>
    </row>
    <row r="176" spans="1:31" ht="15.95" hidden="1" customHeight="1" outlineLevel="2" x14ac:dyDescent="0.2">
      <c r="B176" s="2" t="s">
        <v>212</v>
      </c>
      <c r="C176" s="2" t="s">
        <v>214</v>
      </c>
      <c r="D176" s="2" t="s">
        <v>397</v>
      </c>
      <c r="E176" s="25">
        <f t="shared" si="6"/>
        <v>3846.89</v>
      </c>
      <c r="F176" s="33">
        <v>18.57</v>
      </c>
      <c r="G176" s="33">
        <v>163.89</v>
      </c>
      <c r="H176" s="33">
        <v>72.72</v>
      </c>
      <c r="I176" s="33">
        <v>90.73</v>
      </c>
      <c r="J176" s="33">
        <v>0</v>
      </c>
      <c r="K176" s="33">
        <v>10.829999999999998</v>
      </c>
      <c r="L176" s="33">
        <v>1078.71</v>
      </c>
      <c r="M176" s="33">
        <v>0</v>
      </c>
      <c r="N176" s="33">
        <v>98.31</v>
      </c>
      <c r="O176" s="33">
        <v>37.159999999999997</v>
      </c>
      <c r="P176" s="33">
        <v>0</v>
      </c>
      <c r="Q176" s="33">
        <v>0</v>
      </c>
      <c r="R176" s="33">
        <v>0</v>
      </c>
      <c r="S176" s="33">
        <v>0</v>
      </c>
      <c r="T176" s="33">
        <v>0</v>
      </c>
      <c r="U176" s="33">
        <v>0</v>
      </c>
      <c r="V176" s="33">
        <v>0</v>
      </c>
      <c r="W176" s="33">
        <v>1257.1899999999998</v>
      </c>
      <c r="X176" s="33">
        <v>490.21</v>
      </c>
      <c r="Y176" s="33">
        <v>309.92</v>
      </c>
      <c r="Z176" s="33">
        <v>0</v>
      </c>
      <c r="AA176" s="33">
        <v>0</v>
      </c>
      <c r="AB176" s="33">
        <v>10.61</v>
      </c>
      <c r="AC176" s="33">
        <v>208.04000000000002</v>
      </c>
      <c r="AD176" s="33">
        <v>0</v>
      </c>
      <c r="AE176" s="33">
        <v>0</v>
      </c>
    </row>
    <row r="177" spans="1:31" ht="15.95" hidden="1" customHeight="1" outlineLevel="2" x14ac:dyDescent="0.2">
      <c r="B177" s="2" t="s">
        <v>212</v>
      </c>
      <c r="C177" s="2" t="s">
        <v>215</v>
      </c>
      <c r="D177" s="2" t="s">
        <v>398</v>
      </c>
      <c r="E177" s="25">
        <f t="shared" si="6"/>
        <v>15908.23</v>
      </c>
      <c r="F177" s="33">
        <v>42.599999999999994</v>
      </c>
      <c r="G177" s="33">
        <v>376</v>
      </c>
      <c r="H177" s="33">
        <v>166.99</v>
      </c>
      <c r="I177" s="33">
        <v>208.13</v>
      </c>
      <c r="J177" s="33">
        <v>0</v>
      </c>
      <c r="K177" s="33">
        <v>207.67000000000002</v>
      </c>
      <c r="L177" s="33">
        <v>3690.34</v>
      </c>
      <c r="M177" s="33">
        <v>0</v>
      </c>
      <c r="N177" s="33">
        <v>225.56</v>
      </c>
      <c r="O177" s="33">
        <v>239.59</v>
      </c>
      <c r="P177" s="33">
        <v>0</v>
      </c>
      <c r="Q177" s="33">
        <v>464.61</v>
      </c>
      <c r="R177" s="33">
        <v>0</v>
      </c>
      <c r="S177" s="33">
        <v>0</v>
      </c>
      <c r="T177" s="33">
        <v>133.58000000000001</v>
      </c>
      <c r="U177" s="33">
        <v>4482.96</v>
      </c>
      <c r="V177" s="33">
        <v>246.38</v>
      </c>
      <c r="W177" s="33">
        <v>3057.3399999999997</v>
      </c>
      <c r="X177" s="33">
        <v>350.71000000000004</v>
      </c>
      <c r="Y177" s="33">
        <v>1075</v>
      </c>
      <c r="Z177" s="33">
        <v>0</v>
      </c>
      <c r="AA177" s="33">
        <v>439.11</v>
      </c>
      <c r="AB177" s="33">
        <v>24.36</v>
      </c>
      <c r="AC177" s="33">
        <v>477.29999999999995</v>
      </c>
      <c r="AD177" s="33">
        <v>0</v>
      </c>
      <c r="AE177" s="33">
        <v>0</v>
      </c>
    </row>
    <row r="178" spans="1:31" ht="15.95" hidden="1" customHeight="1" outlineLevel="2" x14ac:dyDescent="0.2">
      <c r="B178" s="2" t="s">
        <v>212</v>
      </c>
      <c r="C178" s="2" t="s">
        <v>216</v>
      </c>
      <c r="D178" s="2" t="s">
        <v>399</v>
      </c>
      <c r="E178" s="25">
        <f t="shared" si="6"/>
        <v>11276.539999999997</v>
      </c>
      <c r="F178" s="33">
        <v>34.21</v>
      </c>
      <c r="G178" s="33">
        <v>301.91000000000003</v>
      </c>
      <c r="H178" s="33">
        <v>0</v>
      </c>
      <c r="I178" s="33">
        <v>167.14000000000001</v>
      </c>
      <c r="J178" s="33">
        <v>0</v>
      </c>
      <c r="K178" s="33">
        <v>19.89</v>
      </c>
      <c r="L178" s="33">
        <v>2929.85</v>
      </c>
      <c r="M178" s="33">
        <v>0</v>
      </c>
      <c r="N178" s="33">
        <v>181.12</v>
      </c>
      <c r="O178" s="33">
        <v>0</v>
      </c>
      <c r="P178" s="33">
        <v>0</v>
      </c>
      <c r="Q178" s="33">
        <v>0</v>
      </c>
      <c r="R178" s="33">
        <v>0</v>
      </c>
      <c r="S178" s="33">
        <v>0</v>
      </c>
      <c r="T178" s="33">
        <v>107.28999999999999</v>
      </c>
      <c r="U178" s="33">
        <v>3600.5499999999997</v>
      </c>
      <c r="V178" s="33">
        <v>0</v>
      </c>
      <c r="W178" s="33">
        <v>2315.77</v>
      </c>
      <c r="X178" s="33">
        <v>0</v>
      </c>
      <c r="Y178" s="33">
        <v>863.13</v>
      </c>
      <c r="Z178" s="33">
        <v>0</v>
      </c>
      <c r="AA178" s="33">
        <v>352.75</v>
      </c>
      <c r="AB178" s="33">
        <v>19.55</v>
      </c>
      <c r="AC178" s="33">
        <v>383.38</v>
      </c>
      <c r="AD178" s="33">
        <v>0</v>
      </c>
      <c r="AE178" s="33">
        <v>0</v>
      </c>
    </row>
    <row r="179" spans="1:31" ht="15.95" hidden="1" customHeight="1" outlineLevel="2" x14ac:dyDescent="0.2">
      <c r="B179" s="2" t="s">
        <v>212</v>
      </c>
      <c r="C179" s="2" t="s">
        <v>217</v>
      </c>
      <c r="D179" s="2" t="s">
        <v>400</v>
      </c>
      <c r="E179" s="25">
        <f t="shared" si="6"/>
        <v>3245.1699999999996</v>
      </c>
      <c r="F179" s="33">
        <v>11.18</v>
      </c>
      <c r="G179" s="33">
        <v>98.550000000000011</v>
      </c>
      <c r="H179" s="33">
        <v>43.769999999999996</v>
      </c>
      <c r="I179" s="33">
        <v>54.56</v>
      </c>
      <c r="J179" s="33">
        <v>0</v>
      </c>
      <c r="K179" s="33">
        <v>54.430000000000014</v>
      </c>
      <c r="L179" s="33">
        <v>377.82</v>
      </c>
      <c r="M179" s="33">
        <v>0</v>
      </c>
      <c r="N179" s="33">
        <v>59.14</v>
      </c>
      <c r="O179" s="33">
        <v>62.79</v>
      </c>
      <c r="P179" s="33">
        <v>0</v>
      </c>
      <c r="Q179" s="33">
        <v>121.76000000000002</v>
      </c>
      <c r="R179" s="33">
        <v>0</v>
      </c>
      <c r="S179" s="33">
        <v>0</v>
      </c>
      <c r="T179" s="33">
        <v>35.03</v>
      </c>
      <c r="U179" s="33">
        <v>1175</v>
      </c>
      <c r="V179" s="33">
        <v>64.589999999999989</v>
      </c>
      <c r="W179" s="33">
        <v>631.81999999999994</v>
      </c>
      <c r="X179" s="33">
        <v>93.24</v>
      </c>
      <c r="Y179" s="33">
        <v>114.82</v>
      </c>
      <c r="Z179" s="33">
        <v>0</v>
      </c>
      <c r="AA179" s="33">
        <v>115.15</v>
      </c>
      <c r="AB179" s="33">
        <v>6.37</v>
      </c>
      <c r="AC179" s="33">
        <v>125.15</v>
      </c>
      <c r="AD179" s="33">
        <v>0</v>
      </c>
      <c r="AE179" s="33">
        <v>0</v>
      </c>
    </row>
    <row r="180" spans="1:31" ht="15.95" customHeight="1" outlineLevel="1" collapsed="1" x14ac:dyDescent="0.2">
      <c r="A180" s="1">
        <v>22</v>
      </c>
      <c r="B180" s="13" t="s">
        <v>218</v>
      </c>
      <c r="D180" s="17" t="s">
        <v>219</v>
      </c>
      <c r="E180" s="25">
        <f t="shared" ref="E180:AE180" si="13">SUBTOTAL(9,E175:E179)</f>
        <v>80098.669999999984</v>
      </c>
      <c r="F180" s="33">
        <f t="shared" si="13"/>
        <v>214.9</v>
      </c>
      <c r="G180" s="33">
        <f t="shared" si="13"/>
        <v>1896.22</v>
      </c>
      <c r="H180" s="33">
        <f t="shared" si="13"/>
        <v>707.29</v>
      </c>
      <c r="I180" s="33">
        <f t="shared" si="13"/>
        <v>1049.73</v>
      </c>
      <c r="J180" s="33">
        <f t="shared" si="13"/>
        <v>0</v>
      </c>
      <c r="K180" s="33">
        <f t="shared" si="13"/>
        <v>819.85</v>
      </c>
      <c r="L180" s="33">
        <f t="shared" si="13"/>
        <v>17458.289999999997</v>
      </c>
      <c r="M180" s="33">
        <f t="shared" si="13"/>
        <v>0</v>
      </c>
      <c r="N180" s="33">
        <f t="shared" si="13"/>
        <v>1137.6299999999999</v>
      </c>
      <c r="O180" s="33">
        <f t="shared" si="13"/>
        <v>1165.32</v>
      </c>
      <c r="P180" s="33">
        <f t="shared" si="13"/>
        <v>0</v>
      </c>
      <c r="Q180" s="33">
        <f t="shared" si="13"/>
        <v>1767.4399999999998</v>
      </c>
      <c r="R180" s="33">
        <f t="shared" si="13"/>
        <v>1041.46</v>
      </c>
      <c r="S180" s="33">
        <f t="shared" si="13"/>
        <v>0</v>
      </c>
      <c r="T180" s="33">
        <f t="shared" si="13"/>
        <v>1747.4099999999996</v>
      </c>
      <c r="U180" s="33">
        <f t="shared" si="13"/>
        <v>20658.05</v>
      </c>
      <c r="V180" s="33">
        <f t="shared" si="13"/>
        <v>937.39</v>
      </c>
      <c r="W180" s="33">
        <f t="shared" si="13"/>
        <v>15033.81</v>
      </c>
      <c r="X180" s="33">
        <f t="shared" si="13"/>
        <v>4681.2199999999993</v>
      </c>
      <c r="Y180" s="33">
        <f t="shared" si="13"/>
        <v>5095.47</v>
      </c>
      <c r="Z180" s="33">
        <f t="shared" si="13"/>
        <v>0</v>
      </c>
      <c r="AA180" s="33">
        <f t="shared" si="13"/>
        <v>2157.46</v>
      </c>
      <c r="AB180" s="33">
        <f t="shared" si="13"/>
        <v>122.73</v>
      </c>
      <c r="AC180" s="33">
        <f t="shared" si="13"/>
        <v>2407</v>
      </c>
      <c r="AD180" s="33">
        <f t="shared" si="13"/>
        <v>0</v>
      </c>
      <c r="AE180" s="33">
        <f t="shared" si="13"/>
        <v>0</v>
      </c>
    </row>
    <row r="181" spans="1:31" ht="15.95" hidden="1" customHeight="1" outlineLevel="2" x14ac:dyDescent="0.2">
      <c r="B181" s="2" t="s">
        <v>220</v>
      </c>
      <c r="C181" s="2" t="s">
        <v>213</v>
      </c>
      <c r="D181" s="2" t="s">
        <v>396</v>
      </c>
      <c r="E181" s="25">
        <f t="shared" si="6"/>
        <v>779250.35</v>
      </c>
      <c r="F181" s="33">
        <v>3956.46</v>
      </c>
      <c r="G181" s="33">
        <v>4075.04</v>
      </c>
      <c r="H181" s="33">
        <v>1874.4699999999998</v>
      </c>
      <c r="I181" s="33">
        <v>2255.92</v>
      </c>
      <c r="J181" s="33">
        <v>34150.090000000004</v>
      </c>
      <c r="K181" s="33">
        <v>3481.82</v>
      </c>
      <c r="L181" s="33">
        <v>64400.429999999993</v>
      </c>
      <c r="M181" s="33">
        <v>26452.960000000003</v>
      </c>
      <c r="N181" s="33">
        <v>78056.890000000014</v>
      </c>
      <c r="O181" s="33">
        <v>8822.5299999999988</v>
      </c>
      <c r="P181" s="33">
        <v>214492.77000000002</v>
      </c>
      <c r="Q181" s="33">
        <v>5674.29</v>
      </c>
      <c r="R181" s="33">
        <v>10593.119999999999</v>
      </c>
      <c r="S181" s="33">
        <v>0</v>
      </c>
      <c r="T181" s="33">
        <v>8145.7</v>
      </c>
      <c r="U181" s="33">
        <v>48598</v>
      </c>
      <c r="V181" s="33">
        <v>2670.5200000000004</v>
      </c>
      <c r="W181" s="33">
        <v>41735.99</v>
      </c>
      <c r="X181" s="33">
        <v>19849.95</v>
      </c>
      <c r="Y181" s="33">
        <v>11649.460000000001</v>
      </c>
      <c r="Z181" s="33">
        <v>5175.99</v>
      </c>
      <c r="AA181" s="33">
        <v>8626.66</v>
      </c>
      <c r="AB181" s="33">
        <v>11989.59</v>
      </c>
      <c r="AC181" s="33">
        <v>152904.36000000002</v>
      </c>
      <c r="AD181" s="33">
        <v>3575.42</v>
      </c>
      <c r="AE181" s="33">
        <v>6041.92</v>
      </c>
    </row>
    <row r="182" spans="1:31" ht="15.95" hidden="1" customHeight="1" outlineLevel="2" x14ac:dyDescent="0.2">
      <c r="B182" s="2" t="s">
        <v>220</v>
      </c>
      <c r="C182" s="2" t="s">
        <v>214</v>
      </c>
      <c r="D182" s="2" t="s">
        <v>397</v>
      </c>
      <c r="E182" s="25">
        <f t="shared" si="6"/>
        <v>84655.400000000009</v>
      </c>
      <c r="F182" s="33">
        <v>684.01999999999987</v>
      </c>
      <c r="G182" s="33">
        <v>698.65</v>
      </c>
      <c r="H182" s="33">
        <v>321.56999999999994</v>
      </c>
      <c r="I182" s="33">
        <v>386.74</v>
      </c>
      <c r="J182" s="33">
        <v>0</v>
      </c>
      <c r="K182" s="33">
        <v>91.91</v>
      </c>
      <c r="L182" s="33">
        <v>7210.6200000000008</v>
      </c>
      <c r="M182" s="33">
        <v>0</v>
      </c>
      <c r="N182" s="33">
        <v>13382.63</v>
      </c>
      <c r="O182" s="33">
        <v>738.91</v>
      </c>
      <c r="P182" s="33">
        <v>21334.319999999996</v>
      </c>
      <c r="Q182" s="33">
        <v>0</v>
      </c>
      <c r="R182" s="33">
        <v>0</v>
      </c>
      <c r="S182" s="33">
        <v>0</v>
      </c>
      <c r="T182" s="33">
        <v>0</v>
      </c>
      <c r="U182" s="33">
        <v>0</v>
      </c>
      <c r="V182" s="33">
        <v>0</v>
      </c>
      <c r="W182" s="33">
        <v>5541.6299999999992</v>
      </c>
      <c r="X182" s="33">
        <v>2750.74</v>
      </c>
      <c r="Y182" s="33">
        <v>1321.3000000000002</v>
      </c>
      <c r="Z182" s="33">
        <v>887.41</v>
      </c>
      <c r="AA182" s="33">
        <v>0</v>
      </c>
      <c r="AB182" s="33">
        <v>2054.89</v>
      </c>
      <c r="AC182" s="33">
        <v>26214.200000000004</v>
      </c>
      <c r="AD182" s="33">
        <v>0</v>
      </c>
      <c r="AE182" s="33">
        <v>1035.8600000000001</v>
      </c>
    </row>
    <row r="183" spans="1:31" ht="15.95" hidden="1" customHeight="1" outlineLevel="2" x14ac:dyDescent="0.2">
      <c r="B183" s="2" t="s">
        <v>220</v>
      </c>
      <c r="C183" s="2" t="s">
        <v>215</v>
      </c>
      <c r="D183" s="2" t="s">
        <v>398</v>
      </c>
      <c r="E183" s="25">
        <f t="shared" si="6"/>
        <v>242722.84999999998</v>
      </c>
      <c r="F183" s="33">
        <v>1525.6699999999998</v>
      </c>
      <c r="G183" s="33">
        <v>1602.9099999999999</v>
      </c>
      <c r="H183" s="33">
        <v>738.63</v>
      </c>
      <c r="I183" s="33">
        <v>887.37000000000012</v>
      </c>
      <c r="J183" s="33">
        <v>13430.95</v>
      </c>
      <c r="K183" s="33">
        <v>1372.0200000000004</v>
      </c>
      <c r="L183" s="33">
        <v>25333.759999999995</v>
      </c>
      <c r="M183" s="33">
        <v>10405.469999999999</v>
      </c>
      <c r="N183" s="33">
        <v>30704.720000000001</v>
      </c>
      <c r="O183" s="33">
        <v>1775.19</v>
      </c>
      <c r="P183" s="33">
        <v>35447.47</v>
      </c>
      <c r="Q183" s="33">
        <v>2232.09</v>
      </c>
      <c r="R183" s="33">
        <v>5.8999999999999995</v>
      </c>
      <c r="S183" s="33">
        <v>0</v>
      </c>
      <c r="T183" s="33">
        <v>589.70000000000005</v>
      </c>
      <c r="U183" s="33">
        <v>19111.599999999999</v>
      </c>
      <c r="V183" s="33">
        <v>1050.4199999999998</v>
      </c>
      <c r="W183" s="33">
        <v>16418.309999999998</v>
      </c>
      <c r="X183" s="33">
        <v>1690.25</v>
      </c>
      <c r="Y183" s="33">
        <v>4582.99</v>
      </c>
      <c r="Z183" s="33">
        <v>2036</v>
      </c>
      <c r="AA183" s="33">
        <v>3137.0299999999997</v>
      </c>
      <c r="AB183" s="33">
        <v>4717.13</v>
      </c>
      <c r="AC183" s="33">
        <v>60144.27</v>
      </c>
      <c r="AD183" s="33">
        <v>1406.41</v>
      </c>
      <c r="AE183" s="33">
        <v>2376.5899999999997</v>
      </c>
    </row>
    <row r="184" spans="1:31" ht="15.95" hidden="1" customHeight="1" outlineLevel="2" x14ac:dyDescent="0.2">
      <c r="B184" s="2" t="s">
        <v>220</v>
      </c>
      <c r="C184" s="2" t="s">
        <v>216</v>
      </c>
      <c r="D184" s="2" t="s">
        <v>399</v>
      </c>
      <c r="E184" s="25">
        <f t="shared" si="6"/>
        <v>146203.60999999996</v>
      </c>
      <c r="F184" s="33">
        <v>1221.08</v>
      </c>
      <c r="G184" s="33">
        <v>1287.06</v>
      </c>
      <c r="H184" s="33">
        <v>0</v>
      </c>
      <c r="I184" s="33">
        <v>712.54000000000008</v>
      </c>
      <c r="J184" s="33">
        <v>10784.209999999997</v>
      </c>
      <c r="K184" s="33">
        <v>169.24</v>
      </c>
      <c r="L184" s="33">
        <v>18248.170000000006</v>
      </c>
      <c r="M184" s="33">
        <v>0</v>
      </c>
      <c r="N184" s="33">
        <v>24653.670000000002</v>
      </c>
      <c r="O184" s="33">
        <v>0</v>
      </c>
      <c r="P184" s="33">
        <v>0</v>
      </c>
      <c r="Q184" s="33">
        <v>0</v>
      </c>
      <c r="R184" s="33">
        <v>5.8999999999999995</v>
      </c>
      <c r="S184" s="33">
        <v>0</v>
      </c>
      <c r="T184" s="33">
        <v>473.52</v>
      </c>
      <c r="U184" s="33">
        <v>15349.67</v>
      </c>
      <c r="V184" s="33">
        <v>0</v>
      </c>
      <c r="W184" s="33">
        <v>10207.92</v>
      </c>
      <c r="X184" s="33">
        <v>149.91999999999999</v>
      </c>
      <c r="Y184" s="33">
        <v>3679.78</v>
      </c>
      <c r="Z184" s="33">
        <v>1634.8</v>
      </c>
      <c r="AA184" s="33">
        <v>2519.64</v>
      </c>
      <c r="AB184" s="33">
        <v>3788.1300000000006</v>
      </c>
      <c r="AC184" s="33">
        <v>48297.849999999991</v>
      </c>
      <c r="AD184" s="33">
        <v>1112.21</v>
      </c>
      <c r="AE184" s="33">
        <v>1908.3</v>
      </c>
    </row>
    <row r="185" spans="1:31" ht="15.95" hidden="1" customHeight="1" outlineLevel="2" x14ac:dyDescent="0.2">
      <c r="B185" s="2" t="s">
        <v>220</v>
      </c>
      <c r="C185" s="2" t="s">
        <v>217</v>
      </c>
      <c r="D185" s="2" t="s">
        <v>400</v>
      </c>
      <c r="E185" s="25">
        <f t="shared" si="6"/>
        <v>58023.18</v>
      </c>
      <c r="F185" s="33">
        <v>383.64</v>
      </c>
      <c r="G185" s="33">
        <v>420.17</v>
      </c>
      <c r="H185" s="33">
        <v>193.62</v>
      </c>
      <c r="I185" s="33">
        <v>232.61</v>
      </c>
      <c r="J185" s="33">
        <v>3519.83</v>
      </c>
      <c r="K185" s="33">
        <v>359.65000000000003</v>
      </c>
      <c r="L185" s="33">
        <v>2556.71</v>
      </c>
      <c r="M185" s="33">
        <v>2727.6300000000006</v>
      </c>
      <c r="N185" s="33">
        <v>8048.5899999999992</v>
      </c>
      <c r="O185" s="33">
        <v>465.34999999999997</v>
      </c>
      <c r="P185" s="33">
        <v>9215.0500000000011</v>
      </c>
      <c r="Q185" s="33">
        <v>585.09999999999991</v>
      </c>
      <c r="R185" s="33">
        <v>2.94</v>
      </c>
      <c r="S185" s="33">
        <v>0</v>
      </c>
      <c r="T185" s="33">
        <v>154.62</v>
      </c>
      <c r="U185" s="33">
        <v>5009.2</v>
      </c>
      <c r="V185" s="33">
        <v>275.36</v>
      </c>
      <c r="W185" s="33">
        <v>3580.6600000000003</v>
      </c>
      <c r="X185" s="33">
        <v>448.7</v>
      </c>
      <c r="Y185" s="33">
        <v>489.39</v>
      </c>
      <c r="Z185" s="33">
        <v>533.69000000000005</v>
      </c>
      <c r="AA185" s="33">
        <v>822.50000000000011</v>
      </c>
      <c r="AB185" s="33">
        <v>1236.54</v>
      </c>
      <c r="AC185" s="33">
        <v>15769.98</v>
      </c>
      <c r="AD185" s="33">
        <v>368.67</v>
      </c>
      <c r="AE185" s="33">
        <v>622.98</v>
      </c>
    </row>
    <row r="186" spans="1:31" ht="15.95" customHeight="1" outlineLevel="1" collapsed="1" x14ac:dyDescent="0.2">
      <c r="A186" s="1">
        <v>23</v>
      </c>
      <c r="B186" s="13" t="s">
        <v>221</v>
      </c>
      <c r="D186" s="17" t="s">
        <v>222</v>
      </c>
      <c r="E186" s="25">
        <f t="shared" ref="E186:AE186" si="14">SUBTOTAL(9,E181:E185)</f>
        <v>1310855.3899999999</v>
      </c>
      <c r="F186" s="33">
        <f t="shared" si="14"/>
        <v>7770.87</v>
      </c>
      <c r="G186" s="33">
        <f t="shared" si="14"/>
        <v>8083.83</v>
      </c>
      <c r="H186" s="33">
        <f t="shared" si="14"/>
        <v>3128.29</v>
      </c>
      <c r="I186" s="33">
        <f t="shared" si="14"/>
        <v>4475.1799999999994</v>
      </c>
      <c r="J186" s="33">
        <f t="shared" si="14"/>
        <v>61885.080000000009</v>
      </c>
      <c r="K186" s="33">
        <f t="shared" si="14"/>
        <v>5474.6399999999994</v>
      </c>
      <c r="L186" s="33">
        <f t="shared" si="14"/>
        <v>117749.68999999999</v>
      </c>
      <c r="M186" s="33">
        <f t="shared" si="14"/>
        <v>39586.06</v>
      </c>
      <c r="N186" s="33">
        <f t="shared" si="14"/>
        <v>154846.50000000003</v>
      </c>
      <c r="O186" s="33">
        <f t="shared" si="14"/>
        <v>11801.98</v>
      </c>
      <c r="P186" s="33">
        <f t="shared" si="14"/>
        <v>280489.61000000004</v>
      </c>
      <c r="Q186" s="33">
        <f t="shared" si="14"/>
        <v>8491.48</v>
      </c>
      <c r="R186" s="33">
        <f t="shared" si="14"/>
        <v>10607.859999999999</v>
      </c>
      <c r="S186" s="33">
        <f t="shared" si="14"/>
        <v>0</v>
      </c>
      <c r="T186" s="33">
        <f t="shared" si="14"/>
        <v>9363.5400000000009</v>
      </c>
      <c r="U186" s="33">
        <f t="shared" si="14"/>
        <v>88068.47</v>
      </c>
      <c r="V186" s="33">
        <f t="shared" si="14"/>
        <v>3996.3000000000006</v>
      </c>
      <c r="W186" s="33">
        <f t="shared" si="14"/>
        <v>77484.509999999995</v>
      </c>
      <c r="X186" s="33">
        <f t="shared" si="14"/>
        <v>24889.56</v>
      </c>
      <c r="Y186" s="33">
        <f t="shared" si="14"/>
        <v>21722.92</v>
      </c>
      <c r="Z186" s="33">
        <f t="shared" si="14"/>
        <v>10267.89</v>
      </c>
      <c r="AA186" s="33">
        <f t="shared" si="14"/>
        <v>15105.829999999998</v>
      </c>
      <c r="AB186" s="33">
        <f t="shared" si="14"/>
        <v>23786.280000000002</v>
      </c>
      <c r="AC186" s="33">
        <f t="shared" si="14"/>
        <v>303330.65999999997</v>
      </c>
      <c r="AD186" s="33">
        <f t="shared" si="14"/>
        <v>6462.71</v>
      </c>
      <c r="AE186" s="33">
        <f t="shared" si="14"/>
        <v>11985.65</v>
      </c>
    </row>
    <row r="187" spans="1:31" ht="15.95" hidden="1" customHeight="1" outlineLevel="2" x14ac:dyDescent="0.2">
      <c r="B187" s="2" t="s">
        <v>223</v>
      </c>
      <c r="C187" s="2" t="s">
        <v>224</v>
      </c>
      <c r="D187" s="2" t="s">
        <v>401</v>
      </c>
      <c r="E187" s="25">
        <f t="shared" si="6"/>
        <v>0</v>
      </c>
      <c r="F187" s="33">
        <v>0</v>
      </c>
      <c r="G187" s="33">
        <v>0</v>
      </c>
      <c r="H187" s="33">
        <v>0</v>
      </c>
      <c r="I187" s="33">
        <v>0</v>
      </c>
      <c r="J187" s="33">
        <v>0</v>
      </c>
      <c r="K187" s="33">
        <v>0</v>
      </c>
      <c r="L187" s="33">
        <v>0</v>
      </c>
      <c r="M187" s="33">
        <v>0</v>
      </c>
      <c r="N187" s="33">
        <v>0</v>
      </c>
      <c r="O187" s="33">
        <v>0</v>
      </c>
      <c r="P187" s="33">
        <v>0</v>
      </c>
      <c r="Q187" s="33">
        <v>0</v>
      </c>
      <c r="R187" s="33">
        <v>0</v>
      </c>
      <c r="S187" s="33">
        <v>0</v>
      </c>
      <c r="T187" s="33">
        <v>0</v>
      </c>
      <c r="U187" s="33">
        <v>0</v>
      </c>
      <c r="V187" s="33">
        <v>0</v>
      </c>
      <c r="W187" s="33">
        <v>0</v>
      </c>
      <c r="X187" s="33">
        <v>0</v>
      </c>
      <c r="Y187" s="33">
        <v>0</v>
      </c>
      <c r="Z187" s="33">
        <v>0</v>
      </c>
      <c r="AA187" s="33">
        <v>0</v>
      </c>
      <c r="AB187" s="33">
        <v>0</v>
      </c>
      <c r="AC187" s="33">
        <v>0</v>
      </c>
      <c r="AD187" s="33">
        <v>0</v>
      </c>
      <c r="AE187" s="33">
        <v>0</v>
      </c>
    </row>
    <row r="188" spans="1:31" ht="15.95" hidden="1" customHeight="1" outlineLevel="2" x14ac:dyDescent="0.2">
      <c r="B188" s="2" t="s">
        <v>223</v>
      </c>
      <c r="C188" s="2" t="s">
        <v>213</v>
      </c>
      <c r="D188" s="2" t="s">
        <v>396</v>
      </c>
      <c r="E188" s="25">
        <f t="shared" si="6"/>
        <v>145064.26</v>
      </c>
      <c r="F188" s="33">
        <v>283.82</v>
      </c>
      <c r="G188" s="33">
        <v>2907.18</v>
      </c>
      <c r="H188" s="33">
        <v>1299.3400000000001</v>
      </c>
      <c r="I188" s="33">
        <v>2191.9</v>
      </c>
      <c r="J188" s="33">
        <v>0</v>
      </c>
      <c r="K188" s="33">
        <v>1676.5100000000002</v>
      </c>
      <c r="L188" s="33">
        <v>31817.64</v>
      </c>
      <c r="M188" s="33">
        <v>0</v>
      </c>
      <c r="N188" s="33">
        <v>1767.94</v>
      </c>
      <c r="O188" s="33">
        <v>2565.4899999999998</v>
      </c>
      <c r="P188" s="33">
        <v>0</v>
      </c>
      <c r="Q188" s="33">
        <v>3810.23</v>
      </c>
      <c r="R188" s="33">
        <v>3095.64</v>
      </c>
      <c r="S188" s="33">
        <v>0</v>
      </c>
      <c r="T188" s="33">
        <v>4417.3300000000008</v>
      </c>
      <c r="U188" s="33">
        <v>35118.380000000005</v>
      </c>
      <c r="V188" s="33">
        <v>2022.29</v>
      </c>
      <c r="W188" s="33">
        <v>24518.5</v>
      </c>
      <c r="X188" s="33">
        <v>10865.55</v>
      </c>
      <c r="Y188" s="33">
        <v>9317.85</v>
      </c>
      <c r="Z188" s="33">
        <v>0</v>
      </c>
      <c r="AA188" s="33">
        <v>3996.51</v>
      </c>
      <c r="AB188" s="33">
        <v>153.93</v>
      </c>
      <c r="AC188" s="33">
        <v>3238.2299999999996</v>
      </c>
      <c r="AD188" s="33">
        <v>0</v>
      </c>
      <c r="AE188" s="33">
        <v>0</v>
      </c>
    </row>
    <row r="189" spans="1:31" ht="15.95" hidden="1" customHeight="1" outlineLevel="2" x14ac:dyDescent="0.2">
      <c r="B189" s="2" t="s">
        <v>223</v>
      </c>
      <c r="C189" s="2" t="s">
        <v>214</v>
      </c>
      <c r="D189" s="2" t="s">
        <v>397</v>
      </c>
      <c r="E189" s="25">
        <f t="shared" si="6"/>
        <v>12269.310000000001</v>
      </c>
      <c r="F189" s="33">
        <v>48.660000000000004</v>
      </c>
      <c r="G189" s="33">
        <v>498.42</v>
      </c>
      <c r="H189" s="33">
        <v>222.92</v>
      </c>
      <c r="I189" s="33">
        <v>375.7999999999999</v>
      </c>
      <c r="J189" s="33">
        <v>0</v>
      </c>
      <c r="K189" s="33">
        <v>33.1</v>
      </c>
      <c r="L189" s="33">
        <v>3669.2500000000009</v>
      </c>
      <c r="M189" s="33">
        <v>0</v>
      </c>
      <c r="N189" s="33">
        <v>303.06</v>
      </c>
      <c r="O189" s="33">
        <v>115.46000000000001</v>
      </c>
      <c r="P189" s="33">
        <v>0</v>
      </c>
      <c r="Q189" s="33">
        <v>0</v>
      </c>
      <c r="R189" s="33">
        <v>0</v>
      </c>
      <c r="S189" s="33">
        <v>0</v>
      </c>
      <c r="T189" s="33">
        <v>0</v>
      </c>
      <c r="U189" s="33">
        <v>0</v>
      </c>
      <c r="V189" s="33">
        <v>0</v>
      </c>
      <c r="W189" s="33">
        <v>3967.8500000000004</v>
      </c>
      <c r="X189" s="33">
        <v>1384.1799999999996</v>
      </c>
      <c r="Y189" s="33">
        <v>1068.95</v>
      </c>
      <c r="Z189" s="33">
        <v>0</v>
      </c>
      <c r="AA189" s="33">
        <v>0</v>
      </c>
      <c r="AB189" s="33">
        <v>26.410000000000004</v>
      </c>
      <c r="AC189" s="33">
        <v>555.25</v>
      </c>
      <c r="AD189" s="33">
        <v>0</v>
      </c>
      <c r="AE189" s="33">
        <v>0</v>
      </c>
    </row>
    <row r="190" spans="1:31" ht="15.95" hidden="1" customHeight="1" outlineLevel="2" x14ac:dyDescent="0.2">
      <c r="B190" s="2" t="s">
        <v>223</v>
      </c>
      <c r="C190" s="2" t="s">
        <v>215</v>
      </c>
      <c r="D190" s="2" t="s">
        <v>398</v>
      </c>
      <c r="E190" s="25">
        <f t="shared" si="6"/>
        <v>50911.16</v>
      </c>
      <c r="F190" s="33">
        <v>111.60000000000001</v>
      </c>
      <c r="G190" s="33">
        <v>1143.53</v>
      </c>
      <c r="H190" s="33">
        <v>512.04999999999995</v>
      </c>
      <c r="I190" s="33">
        <v>862.18999999999994</v>
      </c>
      <c r="J190" s="33">
        <v>0</v>
      </c>
      <c r="K190" s="33">
        <v>660.5300000000002</v>
      </c>
      <c r="L190" s="33">
        <v>12515.88</v>
      </c>
      <c r="M190" s="33">
        <v>0</v>
      </c>
      <c r="N190" s="33">
        <v>695.36</v>
      </c>
      <c r="O190" s="33">
        <v>744.33</v>
      </c>
      <c r="P190" s="33">
        <v>0</v>
      </c>
      <c r="Q190" s="33">
        <v>1498.8500000000001</v>
      </c>
      <c r="R190" s="33">
        <v>0</v>
      </c>
      <c r="S190" s="33">
        <v>0</v>
      </c>
      <c r="T190" s="33">
        <v>408.35999999999996</v>
      </c>
      <c r="U190" s="33">
        <v>13810.65</v>
      </c>
      <c r="V190" s="33">
        <v>795.42999999999984</v>
      </c>
      <c r="W190" s="33">
        <v>9645.4500000000025</v>
      </c>
      <c r="X190" s="33">
        <v>1103.1599999999999</v>
      </c>
      <c r="Y190" s="33">
        <v>3665.7400000000002</v>
      </c>
      <c r="Z190" s="33">
        <v>0</v>
      </c>
      <c r="AA190" s="33">
        <v>1403.51</v>
      </c>
      <c r="AB190" s="33">
        <v>60.63</v>
      </c>
      <c r="AC190" s="33">
        <v>1273.9099999999999</v>
      </c>
      <c r="AD190" s="33">
        <v>0</v>
      </c>
      <c r="AE190" s="33">
        <v>0</v>
      </c>
    </row>
    <row r="191" spans="1:31" ht="15.95" hidden="1" customHeight="1" outlineLevel="2" x14ac:dyDescent="0.2">
      <c r="B191" s="2" t="s">
        <v>223</v>
      </c>
      <c r="C191" s="2" t="s">
        <v>216</v>
      </c>
      <c r="D191" s="2" t="s">
        <v>399</v>
      </c>
      <c r="E191" s="25">
        <f t="shared" si="6"/>
        <v>36128.110000000008</v>
      </c>
      <c r="F191" s="33">
        <v>89.59</v>
      </c>
      <c r="G191" s="33">
        <v>918.18999999999994</v>
      </c>
      <c r="H191" s="33">
        <v>0</v>
      </c>
      <c r="I191" s="33">
        <v>692.32999999999993</v>
      </c>
      <c r="J191" s="33">
        <v>0</v>
      </c>
      <c r="K191" s="33">
        <v>60.870000000000005</v>
      </c>
      <c r="L191" s="33">
        <v>9937.2800000000025</v>
      </c>
      <c r="M191" s="33">
        <v>0</v>
      </c>
      <c r="N191" s="33">
        <v>558.32000000000005</v>
      </c>
      <c r="O191" s="33">
        <v>0</v>
      </c>
      <c r="P191" s="33">
        <v>0</v>
      </c>
      <c r="Q191" s="33">
        <v>0</v>
      </c>
      <c r="R191" s="33">
        <v>0</v>
      </c>
      <c r="S191" s="33">
        <v>0</v>
      </c>
      <c r="T191" s="33">
        <v>327.93999999999994</v>
      </c>
      <c r="U191" s="33">
        <v>11092.150000000001</v>
      </c>
      <c r="V191" s="33">
        <v>0</v>
      </c>
      <c r="W191" s="33">
        <v>7308.96</v>
      </c>
      <c r="X191" s="33">
        <v>0</v>
      </c>
      <c r="Y191" s="33">
        <v>2943.3199999999997</v>
      </c>
      <c r="Z191" s="33">
        <v>0</v>
      </c>
      <c r="AA191" s="33">
        <v>1127.5</v>
      </c>
      <c r="AB191" s="33">
        <v>48.66</v>
      </c>
      <c r="AC191" s="33">
        <v>1023</v>
      </c>
      <c r="AD191" s="33">
        <v>0</v>
      </c>
      <c r="AE191" s="33">
        <v>0</v>
      </c>
    </row>
    <row r="192" spans="1:31" ht="15.95" hidden="1" customHeight="1" outlineLevel="2" x14ac:dyDescent="0.2">
      <c r="B192" s="2" t="s">
        <v>223</v>
      </c>
      <c r="C192" s="2" t="s">
        <v>217</v>
      </c>
      <c r="D192" s="2" t="s">
        <v>400</v>
      </c>
      <c r="E192" s="25">
        <f t="shared" si="6"/>
        <v>10238.710000000001</v>
      </c>
      <c r="F192" s="33">
        <v>29.249999999999996</v>
      </c>
      <c r="G192" s="33">
        <v>299.75</v>
      </c>
      <c r="H192" s="33">
        <v>134.19999999999999</v>
      </c>
      <c r="I192" s="33">
        <v>226.00000000000003</v>
      </c>
      <c r="J192" s="33">
        <v>0</v>
      </c>
      <c r="K192" s="33">
        <v>173.19</v>
      </c>
      <c r="L192" s="33">
        <v>1273.72</v>
      </c>
      <c r="M192" s="33">
        <v>0</v>
      </c>
      <c r="N192" s="33">
        <v>182.33</v>
      </c>
      <c r="O192" s="33">
        <v>195.08</v>
      </c>
      <c r="P192" s="33">
        <v>0</v>
      </c>
      <c r="Q192" s="33">
        <v>392.86000000000007</v>
      </c>
      <c r="R192" s="33">
        <v>0</v>
      </c>
      <c r="S192" s="33">
        <v>0</v>
      </c>
      <c r="T192" s="33">
        <v>107.12000000000002</v>
      </c>
      <c r="U192" s="33">
        <v>3619.8</v>
      </c>
      <c r="V192" s="33">
        <v>208.52</v>
      </c>
      <c r="W192" s="33">
        <v>1992.2999999999997</v>
      </c>
      <c r="X192" s="33">
        <v>293.28999999999996</v>
      </c>
      <c r="Y192" s="33">
        <v>393.49</v>
      </c>
      <c r="Z192" s="33">
        <v>0</v>
      </c>
      <c r="AA192" s="33">
        <v>368.04</v>
      </c>
      <c r="AB192" s="33">
        <v>15.84</v>
      </c>
      <c r="AC192" s="33">
        <v>333.93</v>
      </c>
      <c r="AD192" s="33">
        <v>0</v>
      </c>
      <c r="AE192" s="33">
        <v>0</v>
      </c>
    </row>
    <row r="193" spans="2:31" ht="15.95" hidden="1" customHeight="1" outlineLevel="2" x14ac:dyDescent="0.2">
      <c r="B193" s="2" t="s">
        <v>223</v>
      </c>
      <c r="C193" s="2" t="s">
        <v>202</v>
      </c>
      <c r="D193" s="2" t="s">
        <v>391</v>
      </c>
      <c r="E193" s="25">
        <f t="shared" si="6"/>
        <v>21994.160000000003</v>
      </c>
      <c r="F193" s="33">
        <v>0</v>
      </c>
      <c r="G193" s="33">
        <v>0</v>
      </c>
      <c r="H193" s="33">
        <v>21994.160000000003</v>
      </c>
      <c r="I193" s="33">
        <v>0</v>
      </c>
      <c r="J193" s="33">
        <v>0</v>
      </c>
      <c r="K193" s="33">
        <v>0</v>
      </c>
      <c r="L193" s="33">
        <v>0</v>
      </c>
      <c r="M193" s="33">
        <v>0</v>
      </c>
      <c r="N193" s="33">
        <v>0</v>
      </c>
      <c r="O193" s="33">
        <v>0</v>
      </c>
      <c r="P193" s="33">
        <v>0</v>
      </c>
      <c r="Q193" s="33">
        <v>0</v>
      </c>
      <c r="R193" s="33">
        <v>0</v>
      </c>
      <c r="S193" s="33">
        <v>0</v>
      </c>
      <c r="T193" s="33">
        <v>0</v>
      </c>
      <c r="U193" s="33">
        <v>0</v>
      </c>
      <c r="V193" s="33">
        <v>0</v>
      </c>
      <c r="W193" s="33">
        <v>0</v>
      </c>
      <c r="X193" s="33">
        <v>0</v>
      </c>
      <c r="Y193" s="33">
        <v>0</v>
      </c>
      <c r="Z193" s="33">
        <v>0</v>
      </c>
      <c r="AA193" s="33">
        <v>0</v>
      </c>
      <c r="AB193" s="33">
        <v>0</v>
      </c>
      <c r="AC193" s="33">
        <v>0</v>
      </c>
      <c r="AD193" s="33">
        <v>0</v>
      </c>
      <c r="AE193" s="33">
        <v>0</v>
      </c>
    </row>
    <row r="194" spans="2:31" ht="15.95" hidden="1" customHeight="1" outlineLevel="2" x14ac:dyDescent="0.2">
      <c r="B194" s="2" t="s">
        <v>223</v>
      </c>
      <c r="C194" s="2" t="s">
        <v>203</v>
      </c>
      <c r="D194" s="2" t="s">
        <v>392</v>
      </c>
      <c r="E194" s="25">
        <f t="shared" si="6"/>
        <v>763756.56</v>
      </c>
      <c r="F194" s="33">
        <v>0</v>
      </c>
      <c r="G194" s="33">
        <v>0</v>
      </c>
      <c r="H194" s="33">
        <v>0</v>
      </c>
      <c r="I194" s="33">
        <v>0</v>
      </c>
      <c r="J194" s="33">
        <v>0</v>
      </c>
      <c r="K194" s="33">
        <v>0</v>
      </c>
      <c r="L194" s="33">
        <v>248879.09</v>
      </c>
      <c r="M194" s="33">
        <v>0</v>
      </c>
      <c r="N194" s="33">
        <v>0</v>
      </c>
      <c r="O194" s="33">
        <v>0</v>
      </c>
      <c r="P194" s="33">
        <v>0</v>
      </c>
      <c r="Q194" s="33">
        <v>0</v>
      </c>
      <c r="R194" s="33">
        <v>26089.54</v>
      </c>
      <c r="S194" s="33">
        <v>0</v>
      </c>
      <c r="T194" s="33">
        <v>37233.400000000016</v>
      </c>
      <c r="U194" s="33">
        <v>295967.49</v>
      </c>
      <c r="V194" s="33">
        <v>0</v>
      </c>
      <c r="W194" s="33">
        <v>43812.79</v>
      </c>
      <c r="X194" s="33">
        <v>0</v>
      </c>
      <c r="Y194" s="33">
        <v>72375.63</v>
      </c>
      <c r="Z194" s="33">
        <v>0</v>
      </c>
      <c r="AA194" s="33">
        <v>39398.619999999995</v>
      </c>
      <c r="AB194" s="33">
        <v>0</v>
      </c>
      <c r="AC194" s="33">
        <v>0</v>
      </c>
      <c r="AD194" s="33">
        <v>0</v>
      </c>
      <c r="AE194" s="33">
        <v>0</v>
      </c>
    </row>
    <row r="195" spans="2:31" ht="15.95" hidden="1" customHeight="1" outlineLevel="2" x14ac:dyDescent="0.2">
      <c r="B195" s="2" t="s">
        <v>223</v>
      </c>
      <c r="C195" s="2" t="s">
        <v>204</v>
      </c>
      <c r="D195" s="2" t="s">
        <v>393</v>
      </c>
      <c r="E195" s="25">
        <f t="shared" si="6"/>
        <v>0</v>
      </c>
      <c r="F195" s="33">
        <v>0</v>
      </c>
      <c r="G195" s="33">
        <v>0</v>
      </c>
      <c r="H195" s="33">
        <v>0</v>
      </c>
      <c r="I195" s="33">
        <v>0</v>
      </c>
      <c r="J195" s="33">
        <v>0</v>
      </c>
      <c r="K195" s="33">
        <v>0</v>
      </c>
      <c r="L195" s="33">
        <v>0</v>
      </c>
      <c r="M195" s="33">
        <v>0</v>
      </c>
      <c r="N195" s="33">
        <v>0</v>
      </c>
      <c r="O195" s="33">
        <v>0</v>
      </c>
      <c r="P195" s="33">
        <v>0</v>
      </c>
      <c r="Q195" s="33">
        <v>0</v>
      </c>
      <c r="R195" s="33">
        <v>0</v>
      </c>
      <c r="S195" s="33">
        <v>0</v>
      </c>
      <c r="T195" s="33">
        <v>0</v>
      </c>
      <c r="U195" s="33">
        <v>0</v>
      </c>
      <c r="V195" s="33">
        <v>0</v>
      </c>
      <c r="W195" s="33">
        <v>0</v>
      </c>
      <c r="X195" s="33">
        <v>0</v>
      </c>
      <c r="Y195" s="33">
        <v>0</v>
      </c>
      <c r="Z195" s="33">
        <v>0</v>
      </c>
      <c r="AA195" s="33">
        <v>0</v>
      </c>
      <c r="AB195" s="33">
        <v>0</v>
      </c>
      <c r="AC195" s="33">
        <v>0</v>
      </c>
      <c r="AD195" s="33">
        <v>0</v>
      </c>
      <c r="AE195" s="33">
        <v>0</v>
      </c>
    </row>
    <row r="196" spans="2:31" ht="15.95" hidden="1" customHeight="1" outlineLevel="2" x14ac:dyDescent="0.2">
      <c r="B196" s="2" t="s">
        <v>223</v>
      </c>
      <c r="C196" s="2" t="s">
        <v>205</v>
      </c>
      <c r="D196" s="2" t="s">
        <v>394</v>
      </c>
      <c r="E196" s="25">
        <f t="shared" si="6"/>
        <v>453707.91000000003</v>
      </c>
      <c r="F196" s="33">
        <v>0</v>
      </c>
      <c r="G196" s="33">
        <v>0</v>
      </c>
      <c r="H196" s="33">
        <v>0</v>
      </c>
      <c r="I196" s="33">
        <v>22450.810000000005</v>
      </c>
      <c r="J196" s="33">
        <v>0</v>
      </c>
      <c r="K196" s="33">
        <v>17181.770000000004</v>
      </c>
      <c r="L196" s="33">
        <v>23469.509999999995</v>
      </c>
      <c r="M196" s="33">
        <v>31718.079999999998</v>
      </c>
      <c r="N196" s="33">
        <v>0</v>
      </c>
      <c r="O196" s="33">
        <v>26276.28</v>
      </c>
      <c r="P196" s="33">
        <v>0</v>
      </c>
      <c r="Q196" s="33">
        <v>39027.580000000009</v>
      </c>
      <c r="R196" s="33">
        <v>0</v>
      </c>
      <c r="S196" s="33">
        <v>0</v>
      </c>
      <c r="T196" s="33">
        <v>0</v>
      </c>
      <c r="U196" s="33">
        <v>0</v>
      </c>
      <c r="V196" s="33">
        <v>20713.12</v>
      </c>
      <c r="W196" s="33">
        <v>197864.81000000003</v>
      </c>
      <c r="X196" s="33">
        <v>67507.11</v>
      </c>
      <c r="Y196" s="33">
        <v>7498.84</v>
      </c>
      <c r="Z196" s="33">
        <v>0</v>
      </c>
      <c r="AA196" s="33">
        <v>0</v>
      </c>
      <c r="AB196" s="33">
        <v>0</v>
      </c>
      <c r="AC196" s="33">
        <v>0</v>
      </c>
      <c r="AD196" s="33">
        <v>0</v>
      </c>
      <c r="AE196" s="33">
        <v>0</v>
      </c>
    </row>
    <row r="197" spans="2:31" ht="15.95" hidden="1" customHeight="1" outlineLevel="2" x14ac:dyDescent="0.2">
      <c r="B197" s="2" t="s">
        <v>223</v>
      </c>
      <c r="C197" s="2" t="s">
        <v>206</v>
      </c>
      <c r="D197" s="2" t="s">
        <v>395</v>
      </c>
      <c r="E197" s="25">
        <f t="shared" si="6"/>
        <v>109367.07999999999</v>
      </c>
      <c r="F197" s="33">
        <v>3715.6399999999994</v>
      </c>
      <c r="G197" s="33">
        <v>38071.22</v>
      </c>
      <c r="H197" s="33">
        <v>0</v>
      </c>
      <c r="I197" s="33">
        <v>0</v>
      </c>
      <c r="J197" s="33">
        <v>0</v>
      </c>
      <c r="K197" s="33">
        <v>0</v>
      </c>
      <c r="L197" s="33">
        <v>0</v>
      </c>
      <c r="M197" s="33">
        <v>0</v>
      </c>
      <c r="N197" s="33">
        <v>23152.670000000002</v>
      </c>
      <c r="O197" s="33">
        <v>0</v>
      </c>
      <c r="P197" s="33">
        <v>0</v>
      </c>
      <c r="Q197" s="33">
        <v>0</v>
      </c>
      <c r="R197" s="33">
        <v>0</v>
      </c>
      <c r="S197" s="33">
        <v>0</v>
      </c>
      <c r="T197" s="33">
        <v>0</v>
      </c>
      <c r="U197" s="33">
        <v>0</v>
      </c>
      <c r="V197" s="33">
        <v>0</v>
      </c>
      <c r="W197" s="33">
        <v>0</v>
      </c>
      <c r="X197" s="33">
        <v>0</v>
      </c>
      <c r="Y197" s="33">
        <v>0</v>
      </c>
      <c r="Z197" s="33">
        <v>0</v>
      </c>
      <c r="AA197" s="33">
        <v>0</v>
      </c>
      <c r="AB197" s="33">
        <v>2015.8999999999999</v>
      </c>
      <c r="AC197" s="33">
        <v>42411.649999999994</v>
      </c>
      <c r="AD197" s="33">
        <v>0</v>
      </c>
      <c r="AE197" s="33">
        <v>0</v>
      </c>
    </row>
    <row r="198" spans="2:31" ht="15.95" hidden="1" customHeight="1" outlineLevel="2" x14ac:dyDescent="0.2">
      <c r="B198" s="2" t="s">
        <v>223</v>
      </c>
      <c r="C198" s="2" t="s">
        <v>170</v>
      </c>
      <c r="D198" s="2" t="s">
        <v>365</v>
      </c>
      <c r="E198" s="25">
        <f t="shared" si="6"/>
        <v>65574.39</v>
      </c>
      <c r="F198" s="33">
        <v>10758.840000000002</v>
      </c>
      <c r="G198" s="33">
        <v>0</v>
      </c>
      <c r="H198" s="33">
        <v>0</v>
      </c>
      <c r="I198" s="33">
        <v>0</v>
      </c>
      <c r="J198" s="33">
        <v>0</v>
      </c>
      <c r="K198" s="33">
        <v>0</v>
      </c>
      <c r="L198" s="33">
        <v>0</v>
      </c>
      <c r="M198" s="33">
        <v>0</v>
      </c>
      <c r="N198" s="33">
        <v>0</v>
      </c>
      <c r="O198" s="33">
        <v>0</v>
      </c>
      <c r="P198" s="33">
        <v>0</v>
      </c>
      <c r="Q198" s="33">
        <v>0</v>
      </c>
      <c r="R198" s="33">
        <v>0</v>
      </c>
      <c r="S198" s="33">
        <v>0</v>
      </c>
      <c r="T198" s="33">
        <v>0</v>
      </c>
      <c r="U198" s="33">
        <v>0</v>
      </c>
      <c r="V198" s="33">
        <v>0</v>
      </c>
      <c r="W198" s="33">
        <v>0</v>
      </c>
      <c r="X198" s="33">
        <v>0</v>
      </c>
      <c r="Y198" s="33">
        <v>0</v>
      </c>
      <c r="Z198" s="33">
        <v>0</v>
      </c>
      <c r="AA198" s="33">
        <v>0</v>
      </c>
      <c r="AB198" s="33">
        <v>0</v>
      </c>
      <c r="AC198" s="33">
        <v>54815.55</v>
      </c>
      <c r="AD198" s="33">
        <v>0</v>
      </c>
      <c r="AE198" s="33">
        <v>0</v>
      </c>
    </row>
    <row r="199" spans="2:31" ht="15.95" hidden="1" customHeight="1" outlineLevel="2" x14ac:dyDescent="0.2">
      <c r="B199" s="2" t="s">
        <v>223</v>
      </c>
      <c r="C199" s="2" t="s">
        <v>171</v>
      </c>
      <c r="D199" s="2" t="s">
        <v>366</v>
      </c>
      <c r="E199" s="25">
        <f t="shared" si="6"/>
        <v>0</v>
      </c>
      <c r="F199" s="33">
        <v>0</v>
      </c>
      <c r="G199" s="33">
        <v>0</v>
      </c>
      <c r="H199" s="33">
        <v>0</v>
      </c>
      <c r="I199" s="33">
        <v>0</v>
      </c>
      <c r="J199" s="33">
        <v>0</v>
      </c>
      <c r="K199" s="33">
        <v>0</v>
      </c>
      <c r="L199" s="33">
        <v>0</v>
      </c>
      <c r="M199" s="33">
        <v>0</v>
      </c>
      <c r="N199" s="33">
        <v>0</v>
      </c>
      <c r="O199" s="33">
        <v>0</v>
      </c>
      <c r="P199" s="33">
        <v>0</v>
      </c>
      <c r="Q199" s="33">
        <v>0</v>
      </c>
      <c r="R199" s="33">
        <v>0</v>
      </c>
      <c r="S199" s="33">
        <v>0</v>
      </c>
      <c r="T199" s="33">
        <v>0</v>
      </c>
      <c r="U199" s="33">
        <v>0</v>
      </c>
      <c r="V199" s="33">
        <v>0</v>
      </c>
      <c r="W199" s="33">
        <v>0</v>
      </c>
      <c r="X199" s="33">
        <v>0</v>
      </c>
      <c r="Y199" s="33">
        <v>0</v>
      </c>
      <c r="Z199" s="33">
        <v>0</v>
      </c>
      <c r="AA199" s="33">
        <v>0</v>
      </c>
      <c r="AB199" s="33">
        <v>0</v>
      </c>
      <c r="AC199" s="33">
        <v>0</v>
      </c>
      <c r="AD199" s="33">
        <v>0</v>
      </c>
      <c r="AE199" s="33">
        <v>0</v>
      </c>
    </row>
    <row r="200" spans="2:31" ht="15.95" hidden="1" customHeight="1" outlineLevel="2" x14ac:dyDescent="0.2">
      <c r="B200" s="2" t="s">
        <v>223</v>
      </c>
      <c r="C200" s="2" t="s">
        <v>172</v>
      </c>
      <c r="D200" s="2" t="s">
        <v>367</v>
      </c>
      <c r="E200" s="25">
        <f t="shared" si="6"/>
        <v>0</v>
      </c>
      <c r="F200" s="33">
        <v>0</v>
      </c>
      <c r="G200" s="33">
        <v>0</v>
      </c>
      <c r="H200" s="33">
        <v>0</v>
      </c>
      <c r="I200" s="33">
        <v>0</v>
      </c>
      <c r="J200" s="33">
        <v>0</v>
      </c>
      <c r="K200" s="33">
        <v>0</v>
      </c>
      <c r="L200" s="33">
        <v>0</v>
      </c>
      <c r="M200" s="33">
        <v>0</v>
      </c>
      <c r="N200" s="33">
        <v>0</v>
      </c>
      <c r="O200" s="33">
        <v>0</v>
      </c>
      <c r="P200" s="33">
        <v>0</v>
      </c>
      <c r="Q200" s="33">
        <v>0</v>
      </c>
      <c r="R200" s="33">
        <v>0</v>
      </c>
      <c r="S200" s="33">
        <v>0</v>
      </c>
      <c r="T200" s="33">
        <v>0</v>
      </c>
      <c r="U200" s="33">
        <v>0</v>
      </c>
      <c r="V200" s="33">
        <v>0</v>
      </c>
      <c r="W200" s="33">
        <v>0</v>
      </c>
      <c r="X200" s="33">
        <v>0</v>
      </c>
      <c r="Y200" s="33">
        <v>0</v>
      </c>
      <c r="Z200" s="33">
        <v>0</v>
      </c>
      <c r="AA200" s="33">
        <v>0</v>
      </c>
      <c r="AB200" s="33">
        <v>0</v>
      </c>
      <c r="AC200" s="33">
        <v>0</v>
      </c>
      <c r="AD200" s="33">
        <v>0</v>
      </c>
      <c r="AE200" s="33">
        <v>0</v>
      </c>
    </row>
    <row r="201" spans="2:31" ht="15.95" hidden="1" customHeight="1" outlineLevel="2" x14ac:dyDescent="0.2">
      <c r="B201" s="2" t="s">
        <v>223</v>
      </c>
      <c r="C201" s="2" t="s">
        <v>173</v>
      </c>
      <c r="D201" s="2" t="s">
        <v>368</v>
      </c>
      <c r="E201" s="25">
        <f t="shared" si="6"/>
        <v>87673.08</v>
      </c>
      <c r="F201" s="33">
        <v>0</v>
      </c>
      <c r="G201" s="33">
        <v>0</v>
      </c>
      <c r="H201" s="33">
        <v>0</v>
      </c>
      <c r="I201" s="33">
        <v>0</v>
      </c>
      <c r="J201" s="33">
        <v>0</v>
      </c>
      <c r="K201" s="33">
        <v>0</v>
      </c>
      <c r="L201" s="33">
        <v>0</v>
      </c>
      <c r="M201" s="33">
        <v>0</v>
      </c>
      <c r="N201" s="33">
        <v>0</v>
      </c>
      <c r="O201" s="33">
        <v>0</v>
      </c>
      <c r="P201" s="33">
        <v>0</v>
      </c>
      <c r="Q201" s="33">
        <v>0</v>
      </c>
      <c r="R201" s="33">
        <v>0</v>
      </c>
      <c r="S201" s="33">
        <v>0</v>
      </c>
      <c r="T201" s="33">
        <v>18715.969999999998</v>
      </c>
      <c r="U201" s="33">
        <v>0</v>
      </c>
      <c r="V201" s="33">
        <v>0</v>
      </c>
      <c r="W201" s="33">
        <v>0</v>
      </c>
      <c r="X201" s="33">
        <v>0</v>
      </c>
      <c r="Y201" s="33">
        <v>68957.11</v>
      </c>
      <c r="Z201" s="33">
        <v>0</v>
      </c>
      <c r="AA201" s="33">
        <v>0</v>
      </c>
      <c r="AB201" s="33">
        <v>0</v>
      </c>
      <c r="AC201" s="33">
        <v>0</v>
      </c>
      <c r="AD201" s="33">
        <v>0</v>
      </c>
      <c r="AE201" s="33">
        <v>0</v>
      </c>
    </row>
    <row r="202" spans="2:31" ht="15.95" hidden="1" customHeight="1" outlineLevel="2" x14ac:dyDescent="0.2">
      <c r="B202" s="2" t="s">
        <v>223</v>
      </c>
      <c r="C202" s="2" t="s">
        <v>174</v>
      </c>
      <c r="D202" s="2" t="s">
        <v>369</v>
      </c>
      <c r="E202" s="25">
        <f t="shared" si="6"/>
        <v>386737.6</v>
      </c>
      <c r="F202" s="33">
        <v>0</v>
      </c>
      <c r="G202" s="33">
        <v>0</v>
      </c>
      <c r="H202" s="33">
        <v>0</v>
      </c>
      <c r="I202" s="33">
        <v>0</v>
      </c>
      <c r="J202" s="33">
        <v>0</v>
      </c>
      <c r="K202" s="33">
        <v>0</v>
      </c>
      <c r="L202" s="33">
        <v>345705.87</v>
      </c>
      <c r="M202" s="33">
        <v>0</v>
      </c>
      <c r="N202" s="33">
        <v>0</v>
      </c>
      <c r="O202" s="33">
        <v>0</v>
      </c>
      <c r="P202" s="33">
        <v>0</v>
      </c>
      <c r="Q202" s="33">
        <v>0</v>
      </c>
      <c r="R202" s="33">
        <v>0</v>
      </c>
      <c r="S202" s="33">
        <v>0</v>
      </c>
      <c r="T202" s="33">
        <v>0</v>
      </c>
      <c r="U202" s="33">
        <v>0</v>
      </c>
      <c r="V202" s="33">
        <v>0</v>
      </c>
      <c r="W202" s="33">
        <v>0</v>
      </c>
      <c r="X202" s="33">
        <v>0</v>
      </c>
      <c r="Y202" s="33">
        <v>41031.730000000003</v>
      </c>
      <c r="Z202" s="33">
        <v>0</v>
      </c>
      <c r="AA202" s="33">
        <v>0</v>
      </c>
      <c r="AB202" s="33">
        <v>0</v>
      </c>
      <c r="AC202" s="33">
        <v>0</v>
      </c>
      <c r="AD202" s="33">
        <v>0</v>
      </c>
      <c r="AE202" s="33">
        <v>0</v>
      </c>
    </row>
    <row r="203" spans="2:31" ht="15.95" hidden="1" customHeight="1" outlineLevel="2" x14ac:dyDescent="0.2">
      <c r="B203" s="2" t="s">
        <v>223</v>
      </c>
      <c r="C203" s="2" t="s">
        <v>175</v>
      </c>
      <c r="D203" s="2" t="s">
        <v>370</v>
      </c>
      <c r="E203" s="25">
        <f t="shared" si="6"/>
        <v>4681.59</v>
      </c>
      <c r="F203" s="33">
        <v>0</v>
      </c>
      <c r="G203" s="33">
        <v>0</v>
      </c>
      <c r="H203" s="33">
        <v>0</v>
      </c>
      <c r="I203" s="33">
        <v>0</v>
      </c>
      <c r="J203" s="33">
        <v>0</v>
      </c>
      <c r="K203" s="33">
        <v>0</v>
      </c>
      <c r="L203" s="33">
        <v>0</v>
      </c>
      <c r="M203" s="33">
        <v>0</v>
      </c>
      <c r="N203" s="33">
        <v>0</v>
      </c>
      <c r="O203" s="33">
        <v>0</v>
      </c>
      <c r="P203" s="33">
        <v>0</v>
      </c>
      <c r="Q203" s="33">
        <v>0</v>
      </c>
      <c r="R203" s="33">
        <v>0</v>
      </c>
      <c r="S203" s="33">
        <v>0</v>
      </c>
      <c r="T203" s="33">
        <v>4681.59</v>
      </c>
      <c r="U203" s="33">
        <v>0</v>
      </c>
      <c r="V203" s="33">
        <v>0</v>
      </c>
      <c r="W203" s="33">
        <v>0</v>
      </c>
      <c r="X203" s="33">
        <v>0</v>
      </c>
      <c r="Y203" s="33">
        <v>0</v>
      </c>
      <c r="Z203" s="33">
        <v>0</v>
      </c>
      <c r="AA203" s="33">
        <v>0</v>
      </c>
      <c r="AB203" s="33">
        <v>0</v>
      </c>
      <c r="AC203" s="33">
        <v>0</v>
      </c>
      <c r="AD203" s="33">
        <v>0</v>
      </c>
      <c r="AE203" s="33">
        <v>0</v>
      </c>
    </row>
    <row r="204" spans="2:31" ht="15.95" hidden="1" customHeight="1" outlineLevel="2" x14ac:dyDescent="0.2">
      <c r="B204" s="2" t="s">
        <v>223</v>
      </c>
      <c r="C204" s="2" t="s">
        <v>176</v>
      </c>
      <c r="D204" s="2" t="s">
        <v>371</v>
      </c>
      <c r="E204" s="25">
        <f t="shared" si="6"/>
        <v>262510.71999999997</v>
      </c>
      <c r="F204" s="33">
        <v>0</v>
      </c>
      <c r="G204" s="33">
        <v>0</v>
      </c>
      <c r="H204" s="33">
        <v>0</v>
      </c>
      <c r="I204" s="33">
        <v>0</v>
      </c>
      <c r="J204" s="33">
        <v>0</v>
      </c>
      <c r="K204" s="33">
        <v>0</v>
      </c>
      <c r="L204" s="33">
        <v>0</v>
      </c>
      <c r="M204" s="33">
        <v>0</v>
      </c>
      <c r="N204" s="33">
        <v>0</v>
      </c>
      <c r="O204" s="33">
        <v>0</v>
      </c>
      <c r="P204" s="33">
        <v>0</v>
      </c>
      <c r="Q204" s="33">
        <v>0</v>
      </c>
      <c r="R204" s="33">
        <v>117624.49000000002</v>
      </c>
      <c r="S204" s="33">
        <v>0</v>
      </c>
      <c r="T204" s="33">
        <v>128670.08999999997</v>
      </c>
      <c r="U204" s="33">
        <v>0</v>
      </c>
      <c r="V204" s="33">
        <v>0</v>
      </c>
      <c r="W204" s="33">
        <v>0</v>
      </c>
      <c r="X204" s="33">
        <v>0</v>
      </c>
      <c r="Y204" s="33">
        <v>0</v>
      </c>
      <c r="Z204" s="33">
        <v>0</v>
      </c>
      <c r="AA204" s="33">
        <v>16216.14</v>
      </c>
      <c r="AB204" s="33">
        <v>0</v>
      </c>
      <c r="AC204" s="33">
        <v>0</v>
      </c>
      <c r="AD204" s="33">
        <v>0</v>
      </c>
      <c r="AE204" s="33">
        <v>0</v>
      </c>
    </row>
    <row r="205" spans="2:31" ht="15.95" hidden="1" customHeight="1" outlineLevel="2" x14ac:dyDescent="0.2">
      <c r="B205" s="2" t="s">
        <v>223</v>
      </c>
      <c r="C205" s="2" t="s">
        <v>177</v>
      </c>
      <c r="D205" s="2" t="s">
        <v>372</v>
      </c>
      <c r="E205" s="25">
        <f t="shared" si="6"/>
        <v>193.55</v>
      </c>
      <c r="F205" s="33">
        <v>0</v>
      </c>
      <c r="G205" s="33">
        <v>0</v>
      </c>
      <c r="H205" s="33">
        <v>0</v>
      </c>
      <c r="I205" s="33">
        <v>0</v>
      </c>
      <c r="J205" s="33">
        <v>0</v>
      </c>
      <c r="K205" s="33">
        <v>0</v>
      </c>
      <c r="L205" s="33">
        <v>0</v>
      </c>
      <c r="M205" s="33">
        <v>0</v>
      </c>
      <c r="N205" s="33">
        <v>0</v>
      </c>
      <c r="O205" s="33">
        <v>0</v>
      </c>
      <c r="P205" s="33">
        <v>0</v>
      </c>
      <c r="Q205" s="33">
        <v>0</v>
      </c>
      <c r="R205" s="33">
        <v>0</v>
      </c>
      <c r="S205" s="33">
        <v>0</v>
      </c>
      <c r="T205" s="33">
        <v>0</v>
      </c>
      <c r="U205" s="33">
        <v>0</v>
      </c>
      <c r="V205" s="33">
        <v>0</v>
      </c>
      <c r="W205" s="33">
        <v>0</v>
      </c>
      <c r="X205" s="33">
        <v>0</v>
      </c>
      <c r="Y205" s="33">
        <v>0</v>
      </c>
      <c r="Z205" s="33">
        <v>0</v>
      </c>
      <c r="AA205" s="33">
        <v>0</v>
      </c>
      <c r="AB205" s="33">
        <v>0</v>
      </c>
      <c r="AC205" s="33">
        <v>193.55</v>
      </c>
      <c r="AD205" s="33">
        <v>0</v>
      </c>
      <c r="AE205" s="33">
        <v>0</v>
      </c>
    </row>
    <row r="206" spans="2:31" ht="15.95" hidden="1" customHeight="1" outlineLevel="2" x14ac:dyDescent="0.2">
      <c r="B206" s="2" t="s">
        <v>223</v>
      </c>
      <c r="C206" s="2" t="s">
        <v>178</v>
      </c>
      <c r="D206" s="2" t="s">
        <v>373</v>
      </c>
      <c r="E206" s="25">
        <f t="shared" si="6"/>
        <v>60510.58</v>
      </c>
      <c r="F206" s="33">
        <v>0</v>
      </c>
      <c r="G206" s="33">
        <v>0</v>
      </c>
      <c r="H206" s="33">
        <v>0</v>
      </c>
      <c r="I206" s="33">
        <v>0</v>
      </c>
      <c r="J206" s="33">
        <v>0</v>
      </c>
      <c r="K206" s="33">
        <v>0</v>
      </c>
      <c r="L206" s="33">
        <v>0</v>
      </c>
      <c r="M206" s="33">
        <v>0</v>
      </c>
      <c r="N206" s="33">
        <v>0</v>
      </c>
      <c r="O206" s="33">
        <v>0</v>
      </c>
      <c r="P206" s="33">
        <v>0</v>
      </c>
      <c r="Q206" s="33">
        <v>0</v>
      </c>
      <c r="R206" s="33">
        <v>0</v>
      </c>
      <c r="S206" s="33">
        <v>0</v>
      </c>
      <c r="T206" s="33">
        <v>0</v>
      </c>
      <c r="U206" s="33">
        <v>0</v>
      </c>
      <c r="V206" s="33">
        <v>0</v>
      </c>
      <c r="W206" s="33">
        <v>0</v>
      </c>
      <c r="X206" s="33">
        <v>0</v>
      </c>
      <c r="Y206" s="33">
        <v>0</v>
      </c>
      <c r="Z206" s="33">
        <v>0</v>
      </c>
      <c r="AA206" s="33">
        <v>0</v>
      </c>
      <c r="AB206" s="33">
        <v>6544.1200000000008</v>
      </c>
      <c r="AC206" s="33">
        <v>53966.46</v>
      </c>
      <c r="AD206" s="33">
        <v>0</v>
      </c>
      <c r="AE206" s="33">
        <v>0</v>
      </c>
    </row>
    <row r="207" spans="2:31" ht="15.95" hidden="1" customHeight="1" outlineLevel="2" x14ac:dyDescent="0.2">
      <c r="B207" s="2" t="s">
        <v>223</v>
      </c>
      <c r="C207" s="2" t="s">
        <v>179</v>
      </c>
      <c r="D207" s="2" t="s">
        <v>374</v>
      </c>
      <c r="E207" s="25">
        <f t="shared" si="6"/>
        <v>647528.61999999988</v>
      </c>
      <c r="F207" s="33">
        <v>0</v>
      </c>
      <c r="G207" s="33">
        <v>0</v>
      </c>
      <c r="H207" s="33">
        <v>0</v>
      </c>
      <c r="I207" s="33">
        <v>0</v>
      </c>
      <c r="J207" s="33">
        <v>0</v>
      </c>
      <c r="K207" s="33">
        <v>0</v>
      </c>
      <c r="L207" s="33">
        <v>320261.55999999994</v>
      </c>
      <c r="M207" s="33">
        <v>0</v>
      </c>
      <c r="N207" s="33">
        <v>0</v>
      </c>
      <c r="O207" s="33">
        <v>0</v>
      </c>
      <c r="P207" s="33">
        <v>0</v>
      </c>
      <c r="Q207" s="33">
        <v>0</v>
      </c>
      <c r="R207" s="33">
        <v>95075.14</v>
      </c>
      <c r="S207" s="33">
        <v>0</v>
      </c>
      <c r="T207" s="33">
        <v>124248.19</v>
      </c>
      <c r="U207" s="33">
        <v>0</v>
      </c>
      <c r="V207" s="33">
        <v>0</v>
      </c>
      <c r="W207" s="33">
        <v>0</v>
      </c>
      <c r="X207" s="33">
        <v>0</v>
      </c>
      <c r="Y207" s="33">
        <v>94812.34</v>
      </c>
      <c r="Z207" s="33">
        <v>0</v>
      </c>
      <c r="AA207" s="33">
        <v>13131.39</v>
      </c>
      <c r="AB207" s="33">
        <v>0</v>
      </c>
      <c r="AC207" s="33">
        <v>0</v>
      </c>
      <c r="AD207" s="33">
        <v>0</v>
      </c>
      <c r="AE207" s="33">
        <v>0</v>
      </c>
    </row>
    <row r="208" spans="2:31" ht="15.95" hidden="1" customHeight="1" outlineLevel="2" x14ac:dyDescent="0.2">
      <c r="B208" s="2" t="s">
        <v>223</v>
      </c>
      <c r="C208" s="2" t="s">
        <v>180</v>
      </c>
      <c r="D208" s="2" t="s">
        <v>375</v>
      </c>
      <c r="E208" s="25">
        <f t="shared" si="6"/>
        <v>112698.53</v>
      </c>
      <c r="F208" s="33">
        <v>10125.51</v>
      </c>
      <c r="G208" s="33">
        <v>0</v>
      </c>
      <c r="H208" s="33">
        <v>0</v>
      </c>
      <c r="I208" s="33">
        <v>0</v>
      </c>
      <c r="J208" s="33">
        <v>0</v>
      </c>
      <c r="K208" s="33">
        <v>0</v>
      </c>
      <c r="L208" s="33">
        <v>0</v>
      </c>
      <c r="M208" s="33">
        <v>0</v>
      </c>
      <c r="N208" s="33">
        <v>0</v>
      </c>
      <c r="O208" s="33">
        <v>0</v>
      </c>
      <c r="P208" s="33">
        <v>0</v>
      </c>
      <c r="Q208" s="33">
        <v>0</v>
      </c>
      <c r="R208" s="33">
        <v>0</v>
      </c>
      <c r="S208" s="33">
        <v>0</v>
      </c>
      <c r="T208" s="33">
        <v>0</v>
      </c>
      <c r="U208" s="33">
        <v>0</v>
      </c>
      <c r="V208" s="33">
        <v>0</v>
      </c>
      <c r="W208" s="33">
        <v>0</v>
      </c>
      <c r="X208" s="33">
        <v>0</v>
      </c>
      <c r="Y208" s="33">
        <v>0</v>
      </c>
      <c r="Z208" s="33">
        <v>0</v>
      </c>
      <c r="AA208" s="33">
        <v>0</v>
      </c>
      <c r="AB208" s="33">
        <v>5493.3600000000006</v>
      </c>
      <c r="AC208" s="33">
        <v>97079.66</v>
      </c>
      <c r="AD208" s="33">
        <v>0</v>
      </c>
      <c r="AE208" s="33">
        <v>0</v>
      </c>
    </row>
    <row r="209" spans="1:31" ht="15.95" hidden="1" customHeight="1" outlineLevel="2" x14ac:dyDescent="0.2">
      <c r="B209" s="2" t="s">
        <v>223</v>
      </c>
      <c r="C209" s="2" t="s">
        <v>181</v>
      </c>
      <c r="D209" s="2" t="s">
        <v>376</v>
      </c>
      <c r="E209" s="25">
        <f t="shared" si="6"/>
        <v>178597.37000000002</v>
      </c>
      <c r="F209" s="33">
        <v>0</v>
      </c>
      <c r="G209" s="33">
        <v>178175.21000000002</v>
      </c>
      <c r="H209" s="33">
        <v>0</v>
      </c>
      <c r="I209" s="33">
        <v>0</v>
      </c>
      <c r="J209" s="33">
        <v>0</v>
      </c>
      <c r="K209" s="33">
        <v>0</v>
      </c>
      <c r="L209" s="33">
        <v>0</v>
      </c>
      <c r="M209" s="33">
        <v>0</v>
      </c>
      <c r="N209" s="33">
        <v>0</v>
      </c>
      <c r="O209" s="33">
        <v>0</v>
      </c>
      <c r="P209" s="33">
        <v>0</v>
      </c>
      <c r="Q209" s="33">
        <v>0</v>
      </c>
      <c r="R209" s="33">
        <v>0</v>
      </c>
      <c r="S209" s="33">
        <v>0</v>
      </c>
      <c r="T209" s="33">
        <v>0</v>
      </c>
      <c r="U209" s="33">
        <v>0</v>
      </c>
      <c r="V209" s="33">
        <v>0</v>
      </c>
      <c r="W209" s="33">
        <v>0</v>
      </c>
      <c r="X209" s="33">
        <v>0</v>
      </c>
      <c r="Y209" s="33">
        <v>0</v>
      </c>
      <c r="Z209" s="33">
        <v>0</v>
      </c>
      <c r="AA209" s="33">
        <v>0</v>
      </c>
      <c r="AB209" s="33">
        <v>0</v>
      </c>
      <c r="AC209" s="33">
        <v>422.15999999999997</v>
      </c>
      <c r="AD209" s="33">
        <v>0</v>
      </c>
      <c r="AE209" s="33">
        <v>0</v>
      </c>
    </row>
    <row r="210" spans="1:31" ht="15.95" hidden="1" customHeight="1" outlineLevel="2" x14ac:dyDescent="0.2">
      <c r="B210" s="2" t="s">
        <v>223</v>
      </c>
      <c r="C210" s="2" t="s">
        <v>182</v>
      </c>
      <c r="D210" s="2" t="s">
        <v>377</v>
      </c>
      <c r="E210" s="25">
        <f t="shared" si="6"/>
        <v>74270.02</v>
      </c>
      <c r="F210" s="33">
        <v>0</v>
      </c>
      <c r="G210" s="33">
        <v>0</v>
      </c>
      <c r="H210" s="33">
        <v>74270.02</v>
      </c>
      <c r="I210" s="33">
        <v>0</v>
      </c>
      <c r="J210" s="33">
        <v>0</v>
      </c>
      <c r="K210" s="33">
        <v>0</v>
      </c>
      <c r="L210" s="33">
        <v>0</v>
      </c>
      <c r="M210" s="33">
        <v>0</v>
      </c>
      <c r="N210" s="33">
        <v>0</v>
      </c>
      <c r="O210" s="33">
        <v>0</v>
      </c>
      <c r="P210" s="33">
        <v>0</v>
      </c>
      <c r="Q210" s="33">
        <v>0</v>
      </c>
      <c r="R210" s="33">
        <v>0</v>
      </c>
      <c r="S210" s="33">
        <v>0</v>
      </c>
      <c r="T210" s="33">
        <v>0</v>
      </c>
      <c r="U210" s="33">
        <v>0</v>
      </c>
      <c r="V210" s="33">
        <v>0</v>
      </c>
      <c r="W210" s="33">
        <v>0</v>
      </c>
      <c r="X210" s="33">
        <v>0</v>
      </c>
      <c r="Y210" s="33">
        <v>0</v>
      </c>
      <c r="Z210" s="33">
        <v>0</v>
      </c>
      <c r="AA210" s="33">
        <v>0</v>
      </c>
      <c r="AB210" s="33">
        <v>0</v>
      </c>
      <c r="AC210" s="33">
        <v>0</v>
      </c>
      <c r="AD210" s="33">
        <v>0</v>
      </c>
      <c r="AE210" s="33">
        <v>0</v>
      </c>
    </row>
    <row r="211" spans="1:31" ht="15.95" hidden="1" customHeight="1" outlineLevel="2" x14ac:dyDescent="0.2">
      <c r="B211" s="2" t="s">
        <v>223</v>
      </c>
      <c r="C211" s="2" t="s">
        <v>183</v>
      </c>
      <c r="D211" s="2" t="s">
        <v>378</v>
      </c>
      <c r="E211" s="25">
        <f t="shared" si="6"/>
        <v>0</v>
      </c>
      <c r="F211" s="33">
        <v>0</v>
      </c>
      <c r="G211" s="33">
        <v>0</v>
      </c>
      <c r="H211" s="33">
        <v>0</v>
      </c>
      <c r="I211" s="33">
        <v>0</v>
      </c>
      <c r="J211" s="33">
        <v>0</v>
      </c>
      <c r="K211" s="33">
        <v>0</v>
      </c>
      <c r="L211" s="33">
        <v>0</v>
      </c>
      <c r="M211" s="33">
        <v>0</v>
      </c>
      <c r="N211" s="33">
        <v>0</v>
      </c>
      <c r="O211" s="33">
        <v>0</v>
      </c>
      <c r="P211" s="33">
        <v>0</v>
      </c>
      <c r="Q211" s="33">
        <v>0</v>
      </c>
      <c r="R211" s="33">
        <v>0</v>
      </c>
      <c r="S211" s="33">
        <v>0</v>
      </c>
      <c r="T211" s="33">
        <v>0</v>
      </c>
      <c r="U211" s="33">
        <v>0</v>
      </c>
      <c r="V211" s="33">
        <v>0</v>
      </c>
      <c r="W211" s="33">
        <v>0</v>
      </c>
      <c r="X211" s="33">
        <v>0</v>
      </c>
      <c r="Y211" s="33">
        <v>0</v>
      </c>
      <c r="Z211" s="33">
        <v>0</v>
      </c>
      <c r="AA211" s="33">
        <v>0</v>
      </c>
      <c r="AB211" s="33">
        <v>0</v>
      </c>
      <c r="AC211" s="33">
        <v>0</v>
      </c>
      <c r="AD211" s="33">
        <v>0</v>
      </c>
      <c r="AE211" s="33">
        <v>0</v>
      </c>
    </row>
    <row r="212" spans="1:31" ht="15.95" hidden="1" customHeight="1" outlineLevel="2" x14ac:dyDescent="0.2">
      <c r="B212" s="2" t="s">
        <v>223</v>
      </c>
      <c r="C212" s="2" t="s">
        <v>184</v>
      </c>
      <c r="D212" s="2" t="s">
        <v>379</v>
      </c>
      <c r="E212" s="25">
        <f t="shared" si="6"/>
        <v>22972.81</v>
      </c>
      <c r="F212" s="33">
        <v>0</v>
      </c>
      <c r="G212" s="33">
        <v>0</v>
      </c>
      <c r="H212" s="33">
        <v>0</v>
      </c>
      <c r="I212" s="33">
        <v>0</v>
      </c>
      <c r="J212" s="33">
        <v>0</v>
      </c>
      <c r="K212" s="33">
        <v>0</v>
      </c>
      <c r="L212" s="33">
        <v>0</v>
      </c>
      <c r="M212" s="33">
        <v>0</v>
      </c>
      <c r="N212" s="33">
        <v>0</v>
      </c>
      <c r="O212" s="33">
        <v>0</v>
      </c>
      <c r="P212" s="33">
        <v>0</v>
      </c>
      <c r="Q212" s="33">
        <v>0</v>
      </c>
      <c r="R212" s="33">
        <v>0</v>
      </c>
      <c r="S212" s="33">
        <v>0</v>
      </c>
      <c r="T212" s="33">
        <v>22972.81</v>
      </c>
      <c r="U212" s="33">
        <v>0</v>
      </c>
      <c r="V212" s="33">
        <v>0</v>
      </c>
      <c r="W212" s="33">
        <v>0</v>
      </c>
      <c r="X212" s="33">
        <v>0</v>
      </c>
      <c r="Y212" s="33">
        <v>0</v>
      </c>
      <c r="Z212" s="33">
        <v>0</v>
      </c>
      <c r="AA212" s="33">
        <v>0</v>
      </c>
      <c r="AB212" s="33">
        <v>0</v>
      </c>
      <c r="AC212" s="33">
        <v>0</v>
      </c>
      <c r="AD212" s="33">
        <v>0</v>
      </c>
      <c r="AE212" s="33">
        <v>0</v>
      </c>
    </row>
    <row r="213" spans="1:31" ht="15.95" hidden="1" customHeight="1" outlineLevel="2" x14ac:dyDescent="0.2">
      <c r="B213" s="2" t="s">
        <v>223</v>
      </c>
      <c r="C213" s="2" t="s">
        <v>185</v>
      </c>
      <c r="D213" s="2" t="s">
        <v>380</v>
      </c>
      <c r="E213" s="25">
        <f t="shared" si="6"/>
        <v>176066.1</v>
      </c>
      <c r="F213" s="33">
        <v>0</v>
      </c>
      <c r="G213" s="33">
        <v>0</v>
      </c>
      <c r="H213" s="33">
        <v>0</v>
      </c>
      <c r="I213" s="33">
        <v>0</v>
      </c>
      <c r="J213" s="33">
        <v>0</v>
      </c>
      <c r="K213" s="33">
        <v>48131.399999999994</v>
      </c>
      <c r="L213" s="33">
        <v>0</v>
      </c>
      <c r="M213" s="33">
        <v>0</v>
      </c>
      <c r="N213" s="33">
        <v>0</v>
      </c>
      <c r="O213" s="33">
        <v>0</v>
      </c>
      <c r="P213" s="33">
        <v>0</v>
      </c>
      <c r="Q213" s="33">
        <v>18773.600000000002</v>
      </c>
      <c r="R213" s="33">
        <v>0</v>
      </c>
      <c r="S213" s="33">
        <v>0</v>
      </c>
      <c r="T213" s="33">
        <v>0</v>
      </c>
      <c r="U213" s="33">
        <v>0</v>
      </c>
      <c r="V213" s="33">
        <v>0</v>
      </c>
      <c r="W213" s="33">
        <v>76003.88</v>
      </c>
      <c r="X213" s="33">
        <v>33157.22</v>
      </c>
      <c r="Y213" s="33">
        <v>0</v>
      </c>
      <c r="Z213" s="33">
        <v>0</v>
      </c>
      <c r="AA213" s="33">
        <v>0</v>
      </c>
      <c r="AB213" s="33">
        <v>0</v>
      </c>
      <c r="AC213" s="33">
        <v>0</v>
      </c>
      <c r="AD213" s="33">
        <v>0</v>
      </c>
      <c r="AE213" s="33">
        <v>0</v>
      </c>
    </row>
    <row r="214" spans="1:31" ht="15.95" hidden="1" customHeight="1" outlineLevel="2" x14ac:dyDescent="0.2">
      <c r="B214" s="2" t="s">
        <v>223</v>
      </c>
      <c r="C214" s="2" t="s">
        <v>186</v>
      </c>
      <c r="D214" s="2" t="s">
        <v>381</v>
      </c>
      <c r="E214" s="25">
        <f t="shared" si="6"/>
        <v>1613755.08</v>
      </c>
      <c r="F214" s="33">
        <v>0</v>
      </c>
      <c r="G214" s="33">
        <v>0</v>
      </c>
      <c r="H214" s="33">
        <v>0</v>
      </c>
      <c r="I214" s="33">
        <v>0</v>
      </c>
      <c r="J214" s="33">
        <v>0</v>
      </c>
      <c r="K214" s="33">
        <v>0</v>
      </c>
      <c r="L214" s="33">
        <v>1034495.43</v>
      </c>
      <c r="M214" s="33">
        <v>0</v>
      </c>
      <c r="N214" s="33">
        <v>0</v>
      </c>
      <c r="O214" s="33">
        <v>0</v>
      </c>
      <c r="P214" s="33">
        <v>0</v>
      </c>
      <c r="Q214" s="33">
        <v>0</v>
      </c>
      <c r="R214" s="33">
        <v>0</v>
      </c>
      <c r="S214" s="33">
        <v>0</v>
      </c>
      <c r="T214" s="33">
        <v>0</v>
      </c>
      <c r="U214" s="33">
        <v>0</v>
      </c>
      <c r="V214" s="33">
        <v>0</v>
      </c>
      <c r="W214" s="33">
        <v>281382.68</v>
      </c>
      <c r="X214" s="33">
        <v>0</v>
      </c>
      <c r="Y214" s="33">
        <v>297876.96999999997</v>
      </c>
      <c r="Z214" s="33">
        <v>0</v>
      </c>
      <c r="AA214" s="33">
        <v>0</v>
      </c>
      <c r="AB214" s="33">
        <v>0</v>
      </c>
      <c r="AC214" s="33">
        <v>0</v>
      </c>
      <c r="AD214" s="33">
        <v>0</v>
      </c>
      <c r="AE214" s="33">
        <v>0</v>
      </c>
    </row>
    <row r="215" spans="1:31" ht="15.95" hidden="1" customHeight="1" outlineLevel="2" x14ac:dyDescent="0.2">
      <c r="B215" s="2" t="s">
        <v>223</v>
      </c>
      <c r="C215" s="2" t="s">
        <v>187</v>
      </c>
      <c r="D215" s="2" t="s">
        <v>382</v>
      </c>
      <c r="E215" s="25">
        <f t="shared" si="6"/>
        <v>103503.96</v>
      </c>
      <c r="F215" s="33">
        <v>0</v>
      </c>
      <c r="G215" s="33">
        <v>0</v>
      </c>
      <c r="H215" s="33">
        <v>0</v>
      </c>
      <c r="I215" s="33">
        <v>0</v>
      </c>
      <c r="J215" s="33">
        <v>0</v>
      </c>
      <c r="K215" s="33">
        <v>0</v>
      </c>
      <c r="L215" s="33">
        <v>0</v>
      </c>
      <c r="M215" s="33">
        <v>0</v>
      </c>
      <c r="N215" s="33">
        <v>103503.96</v>
      </c>
      <c r="O215" s="33">
        <v>0</v>
      </c>
      <c r="P215" s="33">
        <v>0</v>
      </c>
      <c r="Q215" s="33">
        <v>0</v>
      </c>
      <c r="R215" s="33">
        <v>0</v>
      </c>
      <c r="S215" s="33">
        <v>0</v>
      </c>
      <c r="T215" s="33">
        <v>0</v>
      </c>
      <c r="U215" s="33">
        <v>0</v>
      </c>
      <c r="V215" s="33">
        <v>0</v>
      </c>
      <c r="W215" s="33">
        <v>0</v>
      </c>
      <c r="X215" s="33">
        <v>0</v>
      </c>
      <c r="Y215" s="33">
        <v>0</v>
      </c>
      <c r="Z215" s="33">
        <v>0</v>
      </c>
      <c r="AA215" s="33">
        <v>0</v>
      </c>
      <c r="AB215" s="33">
        <v>0</v>
      </c>
      <c r="AC215" s="33">
        <v>0</v>
      </c>
      <c r="AD215" s="33">
        <v>0</v>
      </c>
      <c r="AE215" s="33">
        <v>0</v>
      </c>
    </row>
    <row r="216" spans="1:31" ht="15.95" hidden="1" customHeight="1" outlineLevel="2" x14ac:dyDescent="0.2">
      <c r="B216" s="2" t="s">
        <v>223</v>
      </c>
      <c r="C216" s="2" t="s">
        <v>188</v>
      </c>
      <c r="D216" s="2" t="s">
        <v>383</v>
      </c>
      <c r="E216" s="25">
        <f t="shared" si="6"/>
        <v>0</v>
      </c>
      <c r="F216" s="33">
        <v>0</v>
      </c>
      <c r="G216" s="33">
        <v>0</v>
      </c>
      <c r="H216" s="33">
        <v>0</v>
      </c>
      <c r="I216" s="33">
        <v>0</v>
      </c>
      <c r="J216" s="33">
        <v>0</v>
      </c>
      <c r="K216" s="33">
        <v>0</v>
      </c>
      <c r="L216" s="33">
        <v>0</v>
      </c>
      <c r="M216" s="33">
        <v>0</v>
      </c>
      <c r="N216" s="33">
        <v>0</v>
      </c>
      <c r="O216" s="33">
        <v>0</v>
      </c>
      <c r="P216" s="33">
        <v>0</v>
      </c>
      <c r="Q216" s="33">
        <v>0</v>
      </c>
      <c r="R216" s="33">
        <v>0</v>
      </c>
      <c r="S216" s="33">
        <v>0</v>
      </c>
      <c r="T216" s="33">
        <v>0</v>
      </c>
      <c r="U216" s="33">
        <v>0</v>
      </c>
      <c r="V216" s="33">
        <v>0</v>
      </c>
      <c r="W216" s="33">
        <v>0</v>
      </c>
      <c r="X216" s="33">
        <v>0</v>
      </c>
      <c r="Y216" s="33">
        <v>0</v>
      </c>
      <c r="Z216" s="33">
        <v>0</v>
      </c>
      <c r="AA216" s="33">
        <v>0</v>
      </c>
      <c r="AB216" s="33">
        <v>0</v>
      </c>
      <c r="AC216" s="33">
        <v>0</v>
      </c>
      <c r="AD216" s="33">
        <v>0</v>
      </c>
      <c r="AE216" s="33">
        <v>0</v>
      </c>
    </row>
    <row r="217" spans="1:31" ht="15.95" hidden="1" customHeight="1" outlineLevel="2" x14ac:dyDescent="0.2">
      <c r="B217" s="2" t="s">
        <v>223</v>
      </c>
      <c r="C217" s="2" t="s">
        <v>189</v>
      </c>
      <c r="D217" s="2" t="s">
        <v>384</v>
      </c>
      <c r="E217" s="25">
        <f t="shared" si="6"/>
        <v>398486.92000000004</v>
      </c>
      <c r="F217" s="33">
        <v>0</v>
      </c>
      <c r="G217" s="33">
        <v>0</v>
      </c>
      <c r="H217" s="33">
        <v>0</v>
      </c>
      <c r="I217" s="33">
        <v>0</v>
      </c>
      <c r="J217" s="33">
        <v>0</v>
      </c>
      <c r="K217" s="33">
        <v>0</v>
      </c>
      <c r="L217" s="33">
        <v>0</v>
      </c>
      <c r="M217" s="33">
        <v>0</v>
      </c>
      <c r="N217" s="33">
        <v>0</v>
      </c>
      <c r="O217" s="33">
        <v>113921.51999999999</v>
      </c>
      <c r="P217" s="33">
        <v>0</v>
      </c>
      <c r="Q217" s="33">
        <v>113254.98</v>
      </c>
      <c r="R217" s="33">
        <v>0</v>
      </c>
      <c r="S217" s="33">
        <v>0</v>
      </c>
      <c r="T217" s="33">
        <v>0</v>
      </c>
      <c r="U217" s="33">
        <v>0</v>
      </c>
      <c r="V217" s="33">
        <v>121754.14</v>
      </c>
      <c r="W217" s="33">
        <v>0</v>
      </c>
      <c r="X217" s="33">
        <v>49556.28</v>
      </c>
      <c r="Y217" s="33">
        <v>0</v>
      </c>
      <c r="Z217" s="33">
        <v>0</v>
      </c>
      <c r="AA217" s="33">
        <v>0</v>
      </c>
      <c r="AB217" s="33">
        <v>0</v>
      </c>
      <c r="AC217" s="33">
        <v>0</v>
      </c>
      <c r="AD217" s="33">
        <v>0</v>
      </c>
      <c r="AE217" s="33">
        <v>0</v>
      </c>
    </row>
    <row r="218" spans="1:31" ht="15.95" hidden="1" customHeight="1" outlineLevel="2" x14ac:dyDescent="0.2">
      <c r="B218" s="2" t="s">
        <v>223</v>
      </c>
      <c r="C218" s="2" t="s">
        <v>190</v>
      </c>
      <c r="D218" s="2" t="s">
        <v>385</v>
      </c>
      <c r="E218" s="25">
        <f t="shared" si="6"/>
        <v>1292751.5999999999</v>
      </c>
      <c r="F218" s="33">
        <v>0</v>
      </c>
      <c r="G218" s="33">
        <v>0</v>
      </c>
      <c r="H218" s="33">
        <v>0</v>
      </c>
      <c r="I218" s="33">
        <v>0</v>
      </c>
      <c r="J218" s="33">
        <v>0</v>
      </c>
      <c r="K218" s="33">
        <v>0</v>
      </c>
      <c r="L218" s="33">
        <v>146967.73000000001</v>
      </c>
      <c r="M218" s="33">
        <v>0</v>
      </c>
      <c r="N218" s="33">
        <v>0</v>
      </c>
      <c r="O218" s="33">
        <v>0</v>
      </c>
      <c r="P218" s="33">
        <v>0</v>
      </c>
      <c r="Q218" s="33">
        <v>0</v>
      </c>
      <c r="R218" s="33">
        <v>0</v>
      </c>
      <c r="S218" s="33">
        <v>0</v>
      </c>
      <c r="T218" s="33">
        <v>0</v>
      </c>
      <c r="U218" s="33">
        <v>0</v>
      </c>
      <c r="V218" s="33">
        <v>0</v>
      </c>
      <c r="W218" s="33">
        <v>1145783.8699999999</v>
      </c>
      <c r="X218" s="33">
        <v>0</v>
      </c>
      <c r="Y218" s="33">
        <v>0</v>
      </c>
      <c r="Z218" s="33">
        <v>0</v>
      </c>
      <c r="AA218" s="33">
        <v>0</v>
      </c>
      <c r="AB218" s="33">
        <v>0</v>
      </c>
      <c r="AC218" s="33">
        <v>0</v>
      </c>
      <c r="AD218" s="33">
        <v>0</v>
      </c>
      <c r="AE218" s="33">
        <v>0</v>
      </c>
    </row>
    <row r="219" spans="1:31" ht="15.95" hidden="1" customHeight="1" outlineLevel="2" x14ac:dyDescent="0.2">
      <c r="B219" s="2" t="s">
        <v>223</v>
      </c>
      <c r="C219" s="2" t="s">
        <v>191</v>
      </c>
      <c r="D219" s="2" t="s">
        <v>386</v>
      </c>
      <c r="E219" s="25">
        <f t="shared" si="6"/>
        <v>34736.93</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34736.93</v>
      </c>
      <c r="Z219" s="33">
        <v>0</v>
      </c>
      <c r="AA219" s="33">
        <v>0</v>
      </c>
      <c r="AB219" s="33">
        <v>0</v>
      </c>
      <c r="AC219" s="33">
        <v>0</v>
      </c>
      <c r="AD219" s="33">
        <v>0</v>
      </c>
      <c r="AE219" s="33">
        <v>0</v>
      </c>
    </row>
    <row r="220" spans="1:31" ht="15.95" hidden="1" customHeight="1" outlineLevel="2" x14ac:dyDescent="0.2">
      <c r="B220" s="2" t="s">
        <v>223</v>
      </c>
      <c r="C220" s="2" t="s">
        <v>192</v>
      </c>
      <c r="D220" s="2" t="s">
        <v>387</v>
      </c>
      <c r="E220" s="25">
        <f t="shared" si="6"/>
        <v>618340.59000000008</v>
      </c>
      <c r="F220" s="33">
        <v>0</v>
      </c>
      <c r="G220" s="33">
        <v>0</v>
      </c>
      <c r="H220" s="33">
        <v>0</v>
      </c>
      <c r="I220" s="33">
        <v>0</v>
      </c>
      <c r="J220" s="33">
        <v>0</v>
      </c>
      <c r="K220" s="33">
        <v>7.0200000000000005</v>
      </c>
      <c r="L220" s="33">
        <v>0</v>
      </c>
      <c r="M220" s="33">
        <v>0</v>
      </c>
      <c r="N220" s="33">
        <v>0</v>
      </c>
      <c r="O220" s="33">
        <v>47977.54</v>
      </c>
      <c r="P220" s="33">
        <v>0</v>
      </c>
      <c r="Q220" s="33">
        <v>0</v>
      </c>
      <c r="R220" s="33">
        <v>0</v>
      </c>
      <c r="S220" s="33">
        <v>0</v>
      </c>
      <c r="T220" s="33">
        <v>0</v>
      </c>
      <c r="U220" s="33">
        <v>0</v>
      </c>
      <c r="V220" s="33">
        <v>0</v>
      </c>
      <c r="W220" s="33">
        <v>0</v>
      </c>
      <c r="X220" s="33">
        <v>570356.03</v>
      </c>
      <c r="Y220" s="33">
        <v>0</v>
      </c>
      <c r="Z220" s="33">
        <v>0</v>
      </c>
      <c r="AA220" s="33">
        <v>0</v>
      </c>
      <c r="AB220" s="33">
        <v>0</v>
      </c>
      <c r="AC220" s="33">
        <v>0</v>
      </c>
      <c r="AD220" s="33">
        <v>0</v>
      </c>
      <c r="AE220" s="33">
        <v>0</v>
      </c>
    </row>
    <row r="221" spans="1:31" ht="15.95" hidden="1" customHeight="1" outlineLevel="2" x14ac:dyDescent="0.2">
      <c r="B221" s="2" t="s">
        <v>223</v>
      </c>
      <c r="C221" s="2" t="s">
        <v>193</v>
      </c>
      <c r="D221" s="2" t="s">
        <v>388</v>
      </c>
      <c r="E221" s="25">
        <f t="shared" si="6"/>
        <v>29503.119999999999</v>
      </c>
      <c r="F221" s="33">
        <v>0</v>
      </c>
      <c r="G221" s="33">
        <v>0</v>
      </c>
      <c r="H221" s="33">
        <v>0</v>
      </c>
      <c r="I221" s="33">
        <v>0</v>
      </c>
      <c r="J221" s="33">
        <v>0</v>
      </c>
      <c r="K221" s="33">
        <v>0</v>
      </c>
      <c r="L221" s="33">
        <v>0</v>
      </c>
      <c r="M221" s="33">
        <v>0</v>
      </c>
      <c r="N221" s="33">
        <v>3040.4900000000002</v>
      </c>
      <c r="O221" s="33">
        <v>0</v>
      </c>
      <c r="P221" s="33">
        <v>0</v>
      </c>
      <c r="Q221" s="33">
        <v>0</v>
      </c>
      <c r="R221" s="33">
        <v>0</v>
      </c>
      <c r="S221" s="33">
        <v>0</v>
      </c>
      <c r="T221" s="33">
        <v>0</v>
      </c>
      <c r="U221" s="33">
        <v>0</v>
      </c>
      <c r="V221" s="33">
        <v>0</v>
      </c>
      <c r="W221" s="33">
        <v>0</v>
      </c>
      <c r="X221" s="33">
        <v>0</v>
      </c>
      <c r="Y221" s="33">
        <v>0</v>
      </c>
      <c r="Z221" s="33">
        <v>0</v>
      </c>
      <c r="AA221" s="33">
        <v>0</v>
      </c>
      <c r="AB221" s="33">
        <v>0</v>
      </c>
      <c r="AC221" s="33">
        <v>26462.629999999997</v>
      </c>
      <c r="AD221" s="33">
        <v>0</v>
      </c>
      <c r="AE221" s="33">
        <v>0</v>
      </c>
    </row>
    <row r="222" spans="1:31" ht="15.95" hidden="1" customHeight="1" outlineLevel="2" x14ac:dyDescent="0.2">
      <c r="B222" s="2" t="s">
        <v>223</v>
      </c>
      <c r="C222" s="2" t="s">
        <v>194</v>
      </c>
      <c r="D222" s="2" t="s">
        <v>389</v>
      </c>
      <c r="E222" s="25">
        <f t="shared" si="6"/>
        <v>220497.83000000002</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220497.83000000002</v>
      </c>
      <c r="AB222" s="33">
        <v>0</v>
      </c>
      <c r="AC222" s="33">
        <v>0</v>
      </c>
      <c r="AD222" s="33">
        <v>0</v>
      </c>
      <c r="AE222" s="33">
        <v>0</v>
      </c>
    </row>
    <row r="223" spans="1:31" ht="15.95" hidden="1" customHeight="1" outlineLevel="2" x14ac:dyDescent="0.2">
      <c r="B223" s="2" t="s">
        <v>223</v>
      </c>
      <c r="C223" s="2" t="s">
        <v>195</v>
      </c>
      <c r="D223" s="2" t="s">
        <v>390</v>
      </c>
      <c r="E223" s="25">
        <f t="shared" si="6"/>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row>
    <row r="224" spans="1:31" ht="15.95" customHeight="1" outlineLevel="1" collapsed="1" x14ac:dyDescent="0.2">
      <c r="A224" s="1">
        <v>24</v>
      </c>
      <c r="B224" s="13" t="s">
        <v>225</v>
      </c>
      <c r="D224" s="17" t="s">
        <v>226</v>
      </c>
      <c r="E224" s="25">
        <f t="shared" ref="E224:AE224" si="15">SUBTOTAL(9,E187:E223)</f>
        <v>7995028.2499999991</v>
      </c>
      <c r="F224" s="33">
        <f t="shared" si="15"/>
        <v>25162.910000000003</v>
      </c>
      <c r="G224" s="33">
        <f t="shared" si="15"/>
        <v>222013.50000000003</v>
      </c>
      <c r="H224" s="33">
        <f t="shared" si="15"/>
        <v>98432.69</v>
      </c>
      <c r="I224" s="33">
        <f t="shared" si="15"/>
        <v>26799.030000000006</v>
      </c>
      <c r="J224" s="33">
        <f t="shared" si="15"/>
        <v>0</v>
      </c>
      <c r="K224" s="33">
        <f t="shared" si="15"/>
        <v>67924.39</v>
      </c>
      <c r="L224" s="33">
        <f t="shared" si="15"/>
        <v>2178992.96</v>
      </c>
      <c r="M224" s="33">
        <f t="shared" si="15"/>
        <v>31718.079999999998</v>
      </c>
      <c r="N224" s="33">
        <f t="shared" si="15"/>
        <v>133204.13</v>
      </c>
      <c r="O224" s="33">
        <f t="shared" si="15"/>
        <v>191795.69999999998</v>
      </c>
      <c r="P224" s="33">
        <f t="shared" si="15"/>
        <v>0</v>
      </c>
      <c r="Q224" s="33">
        <f t="shared" si="15"/>
        <v>176758.1</v>
      </c>
      <c r="R224" s="33">
        <f t="shared" si="15"/>
        <v>241884.81</v>
      </c>
      <c r="S224" s="33">
        <f t="shared" si="15"/>
        <v>0</v>
      </c>
      <c r="T224" s="33">
        <f t="shared" si="15"/>
        <v>341782.8</v>
      </c>
      <c r="U224" s="33">
        <f t="shared" si="15"/>
        <v>359608.47</v>
      </c>
      <c r="V224" s="33">
        <f t="shared" si="15"/>
        <v>145493.5</v>
      </c>
      <c r="W224" s="33">
        <f t="shared" si="15"/>
        <v>1792281.0899999999</v>
      </c>
      <c r="X224" s="33">
        <f t="shared" si="15"/>
        <v>734222.82000000007</v>
      </c>
      <c r="Y224" s="33">
        <f t="shared" si="15"/>
        <v>634678.9</v>
      </c>
      <c r="Z224" s="33">
        <f t="shared" si="15"/>
        <v>0</v>
      </c>
      <c r="AA224" s="33">
        <f t="shared" si="15"/>
        <v>296139.54000000004</v>
      </c>
      <c r="AB224" s="33">
        <f t="shared" si="15"/>
        <v>14358.850000000002</v>
      </c>
      <c r="AC224" s="33">
        <f t="shared" si="15"/>
        <v>281775.98</v>
      </c>
      <c r="AD224" s="33">
        <f t="shared" si="15"/>
        <v>0</v>
      </c>
      <c r="AE224" s="33">
        <f t="shared" si="15"/>
        <v>0</v>
      </c>
    </row>
    <row r="225" spans="1:33" ht="15.95" customHeight="1" x14ac:dyDescent="0.2">
      <c r="A225" s="1">
        <v>25</v>
      </c>
      <c r="B225" s="4" t="s">
        <v>227</v>
      </c>
      <c r="C225" s="4"/>
      <c r="D225" s="29" t="s">
        <v>228</v>
      </c>
      <c r="E225" s="30">
        <f t="shared" ref="E225:AE225" si="16">SUBTOTAL(9,E22:E223)</f>
        <v>158585804.15000007</v>
      </c>
      <c r="F225" s="30">
        <f t="shared" si="16"/>
        <v>2688500.0599999991</v>
      </c>
      <c r="G225" s="30">
        <f t="shared" si="16"/>
        <v>972885.46000000043</v>
      </c>
      <c r="H225" s="30">
        <f t="shared" si="16"/>
        <v>546794.51</v>
      </c>
      <c r="I225" s="30">
        <f t="shared" si="16"/>
        <v>2005205.99</v>
      </c>
      <c r="J225" s="30">
        <f t="shared" si="16"/>
        <v>5306246.6800000006</v>
      </c>
      <c r="K225" s="30">
        <f t="shared" si="16"/>
        <v>1868139.5400000003</v>
      </c>
      <c r="L225" s="30">
        <f t="shared" si="16"/>
        <v>29627350.219999999</v>
      </c>
      <c r="M225" s="30">
        <f t="shared" si="16"/>
        <v>3160626.15</v>
      </c>
      <c r="N225" s="30">
        <f t="shared" si="16"/>
        <v>11832612.630000005</v>
      </c>
      <c r="O225" s="30">
        <f t="shared" si="16"/>
        <v>2413223.17</v>
      </c>
      <c r="P225" s="30">
        <f t="shared" si="16"/>
        <v>18448783.819999993</v>
      </c>
      <c r="Q225" s="30">
        <f t="shared" si="16"/>
        <v>1912636.1200000003</v>
      </c>
      <c r="R225" s="30">
        <f t="shared" si="16"/>
        <v>2582801.5900000008</v>
      </c>
      <c r="S225" s="30">
        <f t="shared" si="16"/>
        <v>36513.199999999997</v>
      </c>
      <c r="T225" s="30">
        <f t="shared" si="16"/>
        <v>5394457.4100000001</v>
      </c>
      <c r="U225" s="30">
        <f t="shared" si="16"/>
        <v>25187320.460000001</v>
      </c>
      <c r="V225" s="30">
        <f t="shared" si="16"/>
        <v>718026.65000000014</v>
      </c>
      <c r="W225" s="30">
        <f t="shared" si="16"/>
        <v>10634313.399999999</v>
      </c>
      <c r="X225" s="30">
        <f t="shared" si="16"/>
        <v>5399102.8000000007</v>
      </c>
      <c r="Y225" s="30">
        <f t="shared" si="16"/>
        <v>2805162.4199999995</v>
      </c>
      <c r="Z225" s="30">
        <f t="shared" si="16"/>
        <v>265930.55999999994</v>
      </c>
      <c r="AA225" s="30">
        <f t="shared" si="16"/>
        <v>2603899.0999999996</v>
      </c>
      <c r="AB225" s="30">
        <f t="shared" si="16"/>
        <v>2127528.85</v>
      </c>
      <c r="AC225" s="30">
        <f t="shared" si="16"/>
        <v>18709079.570000004</v>
      </c>
      <c r="AD225" s="30">
        <f t="shared" si="16"/>
        <v>596366.19000000006</v>
      </c>
      <c r="AE225" s="30">
        <f t="shared" si="16"/>
        <v>742297.59999999998</v>
      </c>
    </row>
    <row r="226" spans="1:33" ht="15.95" customHeight="1" thickBot="1" x14ac:dyDescent="0.25">
      <c r="A226" s="1">
        <v>26</v>
      </c>
      <c r="D226" s="34" t="s">
        <v>229</v>
      </c>
      <c r="E226" s="35">
        <f t="shared" si="6"/>
        <v>167637103.03999996</v>
      </c>
      <c r="F226" s="35">
        <f>F19+F225</f>
        <v>2845916.7299999991</v>
      </c>
      <c r="G226" s="35">
        <f t="shared" ref="G226:AE226" si="17">G19+G225</f>
        <v>1066452.2800000005</v>
      </c>
      <c r="H226" s="35">
        <f t="shared" si="17"/>
        <v>625236.43999999994</v>
      </c>
      <c r="I226" s="35">
        <f t="shared" si="17"/>
        <v>2093028.45</v>
      </c>
      <c r="J226" s="35">
        <f t="shared" si="17"/>
        <v>5676576.5100000007</v>
      </c>
      <c r="K226" s="35">
        <f t="shared" si="17"/>
        <v>2029476.3800000004</v>
      </c>
      <c r="L226" s="35">
        <f t="shared" si="17"/>
        <v>31277756.979999997</v>
      </c>
      <c r="M226" s="35">
        <f t="shared" si="17"/>
        <v>3279716.29</v>
      </c>
      <c r="N226" s="35">
        <f t="shared" si="17"/>
        <v>12263534.450000005</v>
      </c>
      <c r="O226" s="35">
        <f t="shared" si="17"/>
        <v>2548108.48</v>
      </c>
      <c r="P226" s="35">
        <f t="shared" si="17"/>
        <v>19273042.239999995</v>
      </c>
      <c r="Q226" s="35">
        <f t="shared" si="17"/>
        <v>2034826.2800000003</v>
      </c>
      <c r="R226" s="35">
        <f t="shared" si="17"/>
        <v>2793097.9300000006</v>
      </c>
      <c r="S226" s="35">
        <f t="shared" si="17"/>
        <v>53044.069999999992</v>
      </c>
      <c r="T226" s="35">
        <f t="shared" si="17"/>
        <v>6079868.2999999998</v>
      </c>
      <c r="U226" s="35">
        <f t="shared" si="17"/>
        <v>26408177.550000001</v>
      </c>
      <c r="V226" s="35">
        <f t="shared" si="17"/>
        <v>829756.9800000001</v>
      </c>
      <c r="W226" s="35">
        <f t="shared" si="17"/>
        <v>11322458.829999998</v>
      </c>
      <c r="X226" s="35">
        <f t="shared" si="17"/>
        <v>5947001.4500000011</v>
      </c>
      <c r="Y226" s="35">
        <f t="shared" si="17"/>
        <v>3002546.8999999994</v>
      </c>
      <c r="Z226" s="35">
        <f t="shared" si="17"/>
        <v>305340.70999999996</v>
      </c>
      <c r="AA226" s="35">
        <f t="shared" si="17"/>
        <v>2833086.5399999996</v>
      </c>
      <c r="AB226" s="35">
        <f t="shared" si="17"/>
        <v>2239653.5100000002</v>
      </c>
      <c r="AC226" s="35">
        <f t="shared" si="17"/>
        <v>19379005.100000005</v>
      </c>
      <c r="AD226" s="35">
        <f t="shared" si="17"/>
        <v>641451.42000000004</v>
      </c>
      <c r="AE226" s="35">
        <f t="shared" si="17"/>
        <v>788942.24</v>
      </c>
    </row>
    <row r="227" spans="1:33" ht="19.5" customHeight="1" thickTop="1" x14ac:dyDescent="0.2">
      <c r="A227" s="1">
        <v>27</v>
      </c>
      <c r="D227" s="36" t="s">
        <v>230</v>
      </c>
      <c r="E227" s="37">
        <f t="shared" si="6"/>
        <v>340300194.00999993</v>
      </c>
      <c r="F227" s="37">
        <f t="shared" ref="F227:AE227" si="18">F13-F226</f>
        <v>4610317.84</v>
      </c>
      <c r="G227" s="37">
        <f t="shared" si="18"/>
        <v>2852114.9999999981</v>
      </c>
      <c r="H227" s="37">
        <f t="shared" si="18"/>
        <v>2994908.77</v>
      </c>
      <c r="I227" s="37">
        <f t="shared" si="18"/>
        <v>2525700.7199999988</v>
      </c>
      <c r="J227" s="37">
        <f t="shared" si="18"/>
        <v>16092113.499999996</v>
      </c>
      <c r="K227" s="37">
        <f t="shared" si="18"/>
        <v>6503132.6499999985</v>
      </c>
      <c r="L227" s="37">
        <f t="shared" si="18"/>
        <v>58944516.009999998</v>
      </c>
      <c r="M227" s="37">
        <f t="shared" si="18"/>
        <v>3747143.0599999996</v>
      </c>
      <c r="N227" s="37">
        <f t="shared" si="18"/>
        <v>10692295.979999999</v>
      </c>
      <c r="O227" s="37">
        <f t="shared" si="18"/>
        <v>5269239.6899999995</v>
      </c>
      <c r="P227" s="37">
        <f t="shared" si="18"/>
        <v>28803482.73999998</v>
      </c>
      <c r="Q227" s="37">
        <f t="shared" si="18"/>
        <v>4741975.2</v>
      </c>
      <c r="R227" s="37">
        <f t="shared" si="18"/>
        <v>7895014.5500000035</v>
      </c>
      <c r="S227" s="37">
        <f t="shared" si="18"/>
        <v>308480.75999999995</v>
      </c>
      <c r="T227" s="37">
        <f t="shared" si="18"/>
        <v>36015345.160000011</v>
      </c>
      <c r="U227" s="37">
        <f t="shared" si="18"/>
        <v>47890047.329999998</v>
      </c>
      <c r="V227" s="37">
        <f t="shared" si="18"/>
        <v>5036086.9399999995</v>
      </c>
      <c r="W227" s="37">
        <f t="shared" si="18"/>
        <v>29295898.649999991</v>
      </c>
      <c r="X227" s="37">
        <f t="shared" si="18"/>
        <v>25495391.280000001</v>
      </c>
      <c r="Y227" s="37">
        <f t="shared" si="18"/>
        <v>7492789.6600000011</v>
      </c>
      <c r="Z227" s="37">
        <f t="shared" si="18"/>
        <v>1025794.29</v>
      </c>
      <c r="AA227" s="37">
        <f t="shared" si="18"/>
        <v>7968857.8700000029</v>
      </c>
      <c r="AB227" s="37">
        <f t="shared" si="18"/>
        <v>4062646.6199999987</v>
      </c>
      <c r="AC227" s="37">
        <f t="shared" si="18"/>
        <v>17342460.129999999</v>
      </c>
      <c r="AD227" s="37">
        <f t="shared" si="18"/>
        <v>1428332.3399999999</v>
      </c>
      <c r="AE227" s="37">
        <f t="shared" si="18"/>
        <v>1266107.27</v>
      </c>
    </row>
    <row r="228" spans="1:33" ht="31.5" customHeight="1" x14ac:dyDescent="0.2">
      <c r="A228" s="1">
        <v>28</v>
      </c>
      <c r="D228" s="76" t="s">
        <v>231</v>
      </c>
      <c r="E228" s="76"/>
      <c r="F228" s="76"/>
      <c r="G228" s="76"/>
      <c r="H228" s="76"/>
      <c r="I228" s="76"/>
      <c r="J228" s="76"/>
      <c r="K228" s="4"/>
      <c r="L228" s="4"/>
      <c r="M228" s="4"/>
      <c r="N228" s="4"/>
      <c r="O228" s="4"/>
      <c r="P228" s="4"/>
      <c r="Q228" s="4"/>
      <c r="R228" s="4"/>
      <c r="S228" s="4"/>
      <c r="T228" s="4"/>
      <c r="U228" s="4"/>
      <c r="V228" s="4"/>
      <c r="W228" s="4"/>
      <c r="X228" s="4"/>
      <c r="Y228" s="4"/>
      <c r="Z228" s="4"/>
      <c r="AA228" s="4"/>
      <c r="AB228" s="4"/>
      <c r="AC228" s="4"/>
      <c r="AD228" s="4"/>
      <c r="AE228" s="4"/>
    </row>
    <row r="229" spans="1:33" ht="18" customHeight="1" x14ac:dyDescent="0.2">
      <c r="A229" s="1">
        <v>29</v>
      </c>
      <c r="D229" s="26" t="s">
        <v>232</v>
      </c>
      <c r="E229" s="38">
        <f t="shared" ref="E229:E232" si="19">SUM(F229:AE229)</f>
        <v>83430667</v>
      </c>
      <c r="F229" s="38">
        <v>1682315</v>
      </c>
      <c r="G229" s="38">
        <v>1715750</v>
      </c>
      <c r="H229" s="38">
        <v>37903</v>
      </c>
      <c r="I229" s="38">
        <v>118414</v>
      </c>
      <c r="J229" s="38">
        <v>872860</v>
      </c>
      <c r="K229" s="38">
        <v>1786913</v>
      </c>
      <c r="L229" s="38">
        <v>22555940</v>
      </c>
      <c r="M229" s="38">
        <v>283438</v>
      </c>
      <c r="N229" s="38">
        <v>3137990</v>
      </c>
      <c r="O229" s="38">
        <v>1978371</v>
      </c>
      <c r="P229" s="38">
        <v>13912202</v>
      </c>
      <c r="Q229" s="38">
        <v>2368212</v>
      </c>
      <c r="R229" s="38">
        <v>1178070</v>
      </c>
      <c r="S229" s="38">
        <v>0</v>
      </c>
      <c r="T229" s="38">
        <v>1979021</v>
      </c>
      <c r="U229" s="38">
        <v>6959159</v>
      </c>
      <c r="V229" s="38">
        <v>2598613</v>
      </c>
      <c r="W229" s="38">
        <v>3477054</v>
      </c>
      <c r="X229" s="38">
        <v>2538005</v>
      </c>
      <c r="Y229" s="38">
        <v>3631497</v>
      </c>
      <c r="Z229" s="38">
        <v>248047</v>
      </c>
      <c r="AA229" s="38">
        <v>403164</v>
      </c>
      <c r="AB229" s="38">
        <v>1017966</v>
      </c>
      <c r="AC229" s="38">
        <v>8477446</v>
      </c>
      <c r="AD229" s="38">
        <v>181414</v>
      </c>
      <c r="AE229" s="38">
        <v>290903</v>
      </c>
    </row>
    <row r="230" spans="1:33" ht="15.95" customHeight="1" x14ac:dyDescent="0.2">
      <c r="A230" s="1">
        <v>30</v>
      </c>
      <c r="D230" s="26" t="s">
        <v>233</v>
      </c>
      <c r="E230" s="38">
        <f t="shared" si="19"/>
        <v>1841783</v>
      </c>
      <c r="F230" s="38">
        <v>125000</v>
      </c>
      <c r="G230" s="38">
        <v>0</v>
      </c>
      <c r="H230" s="38">
        <v>32000</v>
      </c>
      <c r="I230" s="38">
        <v>125000</v>
      </c>
      <c r="J230" s="38">
        <v>125000</v>
      </c>
      <c r="K230" s="38">
        <v>576</v>
      </c>
      <c r="L230" s="38">
        <v>125000</v>
      </c>
      <c r="M230" s="38">
        <v>0</v>
      </c>
      <c r="N230" s="38">
        <v>0</v>
      </c>
      <c r="O230" s="38">
        <v>17491</v>
      </c>
      <c r="P230" s="38">
        <v>250387</v>
      </c>
      <c r="Q230" s="38">
        <v>120000</v>
      </c>
      <c r="R230" s="38">
        <v>38042</v>
      </c>
      <c r="S230" s="38">
        <v>0</v>
      </c>
      <c r="T230" s="38">
        <v>0</v>
      </c>
      <c r="U230" s="38">
        <v>163995</v>
      </c>
      <c r="V230" s="38">
        <v>9363</v>
      </c>
      <c r="W230" s="38">
        <v>0</v>
      </c>
      <c r="X230" s="38">
        <v>72822</v>
      </c>
      <c r="Y230" s="38">
        <v>0</v>
      </c>
      <c r="Z230" s="38">
        <v>81250</v>
      </c>
      <c r="AA230" s="38">
        <v>125000</v>
      </c>
      <c r="AB230" s="38">
        <v>92783</v>
      </c>
      <c r="AC230" s="38">
        <v>158000</v>
      </c>
      <c r="AD230" s="38">
        <v>55074</v>
      </c>
      <c r="AE230" s="38">
        <v>125000</v>
      </c>
    </row>
    <row r="231" spans="1:33" ht="15.95" customHeight="1" x14ac:dyDescent="0.2">
      <c r="A231" s="1">
        <v>31</v>
      </c>
      <c r="D231" s="26" t="s">
        <v>234</v>
      </c>
      <c r="E231" s="38">
        <f t="shared" si="19"/>
        <v>0</v>
      </c>
      <c r="F231" s="38">
        <v>0</v>
      </c>
      <c r="G231" s="38">
        <v>0</v>
      </c>
      <c r="H231" s="38">
        <v>0</v>
      </c>
      <c r="I231" s="38">
        <v>0</v>
      </c>
      <c r="J231" s="38">
        <v>0</v>
      </c>
      <c r="K231" s="38">
        <v>0</v>
      </c>
      <c r="L231" s="38">
        <v>0</v>
      </c>
      <c r="M231" s="38">
        <v>0</v>
      </c>
      <c r="N231" s="38">
        <v>0</v>
      </c>
      <c r="O231" s="38">
        <v>0</v>
      </c>
      <c r="P231" s="38">
        <v>0</v>
      </c>
      <c r="Q231" s="38">
        <v>0</v>
      </c>
      <c r="R231" s="38">
        <v>0</v>
      </c>
      <c r="S231" s="38">
        <v>0</v>
      </c>
      <c r="T231" s="38">
        <v>0</v>
      </c>
      <c r="U231" s="38">
        <v>0</v>
      </c>
      <c r="V231" s="38">
        <v>0</v>
      </c>
      <c r="W231" s="38">
        <v>0</v>
      </c>
      <c r="X231" s="38">
        <v>0</v>
      </c>
      <c r="Y231" s="38">
        <v>0</v>
      </c>
      <c r="Z231" s="38">
        <v>0</v>
      </c>
      <c r="AA231" s="38">
        <v>0</v>
      </c>
      <c r="AB231" s="38">
        <v>0</v>
      </c>
      <c r="AC231" s="38">
        <v>0</v>
      </c>
      <c r="AD231" s="38">
        <v>0</v>
      </c>
      <c r="AE231" s="38">
        <v>0</v>
      </c>
    </row>
    <row r="232" spans="1:33" ht="18" customHeight="1" x14ac:dyDescent="0.2">
      <c r="A232" s="1">
        <v>32</v>
      </c>
      <c r="D232" s="39" t="s">
        <v>235</v>
      </c>
      <c r="E232" s="40">
        <f t="shared" si="19"/>
        <v>85272450</v>
      </c>
      <c r="F232" s="40">
        <f>SUM(F229:F231)</f>
        <v>1807315</v>
      </c>
      <c r="G232" s="40">
        <f t="shared" ref="G232:AE232" si="20">SUM(G229:G231)</f>
        <v>1715750</v>
      </c>
      <c r="H232" s="40">
        <f t="shared" si="20"/>
        <v>69903</v>
      </c>
      <c r="I232" s="40">
        <f t="shared" si="20"/>
        <v>243414</v>
      </c>
      <c r="J232" s="40">
        <f t="shared" si="20"/>
        <v>997860</v>
      </c>
      <c r="K232" s="40">
        <f t="shared" si="20"/>
        <v>1787489</v>
      </c>
      <c r="L232" s="40">
        <f t="shared" si="20"/>
        <v>22680940</v>
      </c>
      <c r="M232" s="40">
        <f t="shared" si="20"/>
        <v>283438</v>
      </c>
      <c r="N232" s="40">
        <f t="shared" si="20"/>
        <v>3137990</v>
      </c>
      <c r="O232" s="40">
        <f t="shared" si="20"/>
        <v>1995862</v>
      </c>
      <c r="P232" s="40">
        <f t="shared" si="20"/>
        <v>14162589</v>
      </c>
      <c r="Q232" s="40">
        <f t="shared" si="20"/>
        <v>2488212</v>
      </c>
      <c r="R232" s="40">
        <f t="shared" si="20"/>
        <v>1216112</v>
      </c>
      <c r="S232" s="40">
        <f t="shared" si="20"/>
        <v>0</v>
      </c>
      <c r="T232" s="40">
        <f t="shared" si="20"/>
        <v>1979021</v>
      </c>
      <c r="U232" s="40">
        <f t="shared" si="20"/>
        <v>7123154</v>
      </c>
      <c r="V232" s="40">
        <f t="shared" si="20"/>
        <v>2607976</v>
      </c>
      <c r="W232" s="40">
        <f t="shared" si="20"/>
        <v>3477054</v>
      </c>
      <c r="X232" s="40">
        <f t="shared" si="20"/>
        <v>2610827</v>
      </c>
      <c r="Y232" s="40">
        <f t="shared" si="20"/>
        <v>3631497</v>
      </c>
      <c r="Z232" s="40">
        <f t="shared" si="20"/>
        <v>329297</v>
      </c>
      <c r="AA232" s="40">
        <f t="shared" si="20"/>
        <v>528164</v>
      </c>
      <c r="AB232" s="40">
        <f t="shared" si="20"/>
        <v>1110749</v>
      </c>
      <c r="AC232" s="40">
        <f t="shared" si="20"/>
        <v>8635446</v>
      </c>
      <c r="AD232" s="40">
        <f t="shared" si="20"/>
        <v>236488</v>
      </c>
      <c r="AE232" s="40">
        <f t="shared" si="20"/>
        <v>415903</v>
      </c>
    </row>
    <row r="233" spans="1:33" ht="18.75" customHeight="1" x14ac:dyDescent="0.2">
      <c r="A233" s="1">
        <v>33</v>
      </c>
      <c r="D233" s="7" t="s">
        <v>236</v>
      </c>
      <c r="E233" s="7"/>
      <c r="F233" s="7"/>
      <c r="G233" s="7"/>
      <c r="H233" s="7"/>
      <c r="I233" s="7"/>
      <c r="J233" s="7"/>
      <c r="K233" s="4"/>
      <c r="L233" s="4"/>
      <c r="M233" s="4"/>
      <c r="N233" s="4"/>
      <c r="O233" s="4"/>
      <c r="P233" s="4"/>
      <c r="Q233" s="4"/>
      <c r="R233" s="4"/>
      <c r="S233" s="4"/>
      <c r="T233" s="4"/>
      <c r="U233" s="4"/>
      <c r="V233" s="4"/>
      <c r="W233" s="4"/>
      <c r="X233" s="4"/>
      <c r="Y233" s="4"/>
      <c r="Z233" s="4"/>
      <c r="AA233" s="4"/>
      <c r="AB233" s="4"/>
      <c r="AC233" s="4"/>
      <c r="AD233" s="4"/>
      <c r="AE233" s="4"/>
    </row>
    <row r="234" spans="1:33" ht="18" customHeight="1" x14ac:dyDescent="0.2">
      <c r="A234" s="1">
        <v>34</v>
      </c>
      <c r="D234" s="26" t="s">
        <v>232</v>
      </c>
      <c r="E234" s="38">
        <f t="shared" ref="E234:E235" si="21">SUM(F234:AE234)</f>
        <v>81589110.849999994</v>
      </c>
      <c r="F234" s="38">
        <v>1243158.8</v>
      </c>
      <c r="G234" s="38">
        <v>1715750</v>
      </c>
      <c r="H234" s="38">
        <v>37903</v>
      </c>
      <c r="I234" s="38">
        <v>118414</v>
      </c>
      <c r="J234" s="38">
        <v>872860.00000000012</v>
      </c>
      <c r="K234" s="38">
        <v>1786913.0000000002</v>
      </c>
      <c r="L234" s="38">
        <v>21153540.049999997</v>
      </c>
      <c r="M234" s="38">
        <v>283438</v>
      </c>
      <c r="N234" s="38">
        <v>3137990</v>
      </c>
      <c r="O234" s="38">
        <v>1978371</v>
      </c>
      <c r="P234" s="38">
        <v>13912202</v>
      </c>
      <c r="Q234" s="38">
        <v>2368212</v>
      </c>
      <c r="R234" s="38">
        <v>1178069.9999999998</v>
      </c>
      <c r="S234" s="38">
        <v>0</v>
      </c>
      <c r="T234" s="38">
        <v>1979021.0000000002</v>
      </c>
      <c r="U234" s="38">
        <v>6959159</v>
      </c>
      <c r="V234" s="38">
        <v>2598613</v>
      </c>
      <c r="W234" s="38">
        <v>3477054</v>
      </c>
      <c r="X234" s="38">
        <v>2538005</v>
      </c>
      <c r="Y234" s="38">
        <v>3631497</v>
      </c>
      <c r="Z234" s="38">
        <v>248047</v>
      </c>
      <c r="AA234" s="38">
        <v>403163.99999999994</v>
      </c>
      <c r="AB234" s="38">
        <v>1017965.9999999999</v>
      </c>
      <c r="AC234" s="38">
        <v>8477446</v>
      </c>
      <c r="AD234" s="38">
        <v>181414</v>
      </c>
      <c r="AE234" s="38">
        <v>290903</v>
      </c>
    </row>
    <row r="235" spans="1:33" s="45" customFormat="1" ht="17.25" customHeight="1" x14ac:dyDescent="0.2">
      <c r="A235" s="1">
        <v>35</v>
      </c>
      <c r="B235" s="41"/>
      <c r="C235" s="41"/>
      <c r="D235" s="42" t="s">
        <v>237</v>
      </c>
      <c r="E235" s="43">
        <f t="shared" si="21"/>
        <v>1841783</v>
      </c>
      <c r="F235" s="44">
        <v>125000</v>
      </c>
      <c r="G235" s="44">
        <v>0</v>
      </c>
      <c r="H235" s="44">
        <v>31999.999999999996</v>
      </c>
      <c r="I235" s="44">
        <v>125000</v>
      </c>
      <c r="J235" s="44">
        <v>124999.99999999999</v>
      </c>
      <c r="K235" s="44">
        <v>576.00000000000011</v>
      </c>
      <c r="L235" s="44">
        <v>125000</v>
      </c>
      <c r="M235" s="44">
        <v>0</v>
      </c>
      <c r="N235" s="44">
        <v>0</v>
      </c>
      <c r="O235" s="44">
        <v>17491</v>
      </c>
      <c r="P235" s="44">
        <v>250386.99999999997</v>
      </c>
      <c r="Q235" s="44">
        <v>120000</v>
      </c>
      <c r="R235" s="44">
        <v>38041.999999999993</v>
      </c>
      <c r="S235" s="44">
        <v>0</v>
      </c>
      <c r="T235" s="44">
        <v>0</v>
      </c>
      <c r="U235" s="44">
        <v>163995</v>
      </c>
      <c r="V235" s="44">
        <v>9363</v>
      </c>
      <c r="W235" s="44">
        <v>0</v>
      </c>
      <c r="X235" s="44">
        <v>72822</v>
      </c>
      <c r="Y235" s="44">
        <v>0</v>
      </c>
      <c r="Z235" s="44">
        <v>81250</v>
      </c>
      <c r="AA235" s="44">
        <v>124999.99999999999</v>
      </c>
      <c r="AB235" s="44">
        <v>92783</v>
      </c>
      <c r="AC235" s="44">
        <v>158000</v>
      </c>
      <c r="AD235" s="44">
        <v>55074</v>
      </c>
      <c r="AE235" s="44">
        <v>125000</v>
      </c>
      <c r="AG235" s="5"/>
    </row>
    <row r="236" spans="1:33" ht="25.5" x14ac:dyDescent="0.2">
      <c r="A236" s="1">
        <v>36</v>
      </c>
      <c r="D236" s="46" t="s">
        <v>238</v>
      </c>
      <c r="E236" s="47">
        <f>SUM(F236:AE236)</f>
        <v>0</v>
      </c>
      <c r="F236" s="48">
        <v>0</v>
      </c>
      <c r="G236" s="48">
        <v>0</v>
      </c>
      <c r="H236" s="48">
        <v>0</v>
      </c>
      <c r="I236" s="48">
        <v>0</v>
      </c>
      <c r="J236" s="48">
        <v>0</v>
      </c>
      <c r="K236" s="48">
        <v>0</v>
      </c>
      <c r="L236" s="48">
        <v>0</v>
      </c>
      <c r="M236" s="48">
        <v>0</v>
      </c>
      <c r="N236" s="48">
        <v>0</v>
      </c>
      <c r="O236" s="48">
        <v>0</v>
      </c>
      <c r="P236" s="48">
        <v>0</v>
      </c>
      <c r="Q236" s="48">
        <v>0</v>
      </c>
      <c r="R236" s="48">
        <v>0</v>
      </c>
      <c r="S236" s="48">
        <v>0</v>
      </c>
      <c r="T236" s="48">
        <v>0</v>
      </c>
      <c r="U236" s="48">
        <v>0</v>
      </c>
      <c r="V236" s="48">
        <v>0</v>
      </c>
      <c r="W236" s="48">
        <v>0</v>
      </c>
      <c r="X236" s="48">
        <v>0</v>
      </c>
      <c r="Y236" s="48">
        <v>0</v>
      </c>
      <c r="Z236" s="48">
        <v>0</v>
      </c>
      <c r="AA236" s="48">
        <v>0</v>
      </c>
      <c r="AB236" s="48">
        <v>0</v>
      </c>
      <c r="AC236" s="48">
        <v>0</v>
      </c>
      <c r="AD236" s="48">
        <v>0</v>
      </c>
      <c r="AE236" s="48">
        <v>0</v>
      </c>
    </row>
    <row r="237" spans="1:33" ht="18.75" customHeight="1" thickBot="1" x14ac:dyDescent="0.25">
      <c r="A237" s="1">
        <v>37</v>
      </c>
      <c r="D237" s="49" t="s">
        <v>239</v>
      </c>
      <c r="E237" s="49">
        <f>SUM(E234:E235)</f>
        <v>83430893.849999994</v>
      </c>
      <c r="F237" s="49">
        <f>SUM(F234:F235)</f>
        <v>1368158.8</v>
      </c>
      <c r="G237" s="49">
        <f t="shared" ref="G237:AE237" si="22">SUM(G234:G235)</f>
        <v>1715750</v>
      </c>
      <c r="H237" s="49">
        <f t="shared" si="22"/>
        <v>69903</v>
      </c>
      <c r="I237" s="49">
        <f t="shared" si="22"/>
        <v>243414</v>
      </c>
      <c r="J237" s="49">
        <f t="shared" si="22"/>
        <v>997860.00000000012</v>
      </c>
      <c r="K237" s="49">
        <f t="shared" si="22"/>
        <v>1787489.0000000002</v>
      </c>
      <c r="L237" s="49">
        <f t="shared" si="22"/>
        <v>21278540.049999997</v>
      </c>
      <c r="M237" s="49">
        <f t="shared" si="22"/>
        <v>283438</v>
      </c>
      <c r="N237" s="49">
        <f t="shared" si="22"/>
        <v>3137990</v>
      </c>
      <c r="O237" s="49">
        <f t="shared" si="22"/>
        <v>1995862</v>
      </c>
      <c r="P237" s="49">
        <f t="shared" si="22"/>
        <v>14162589</v>
      </c>
      <c r="Q237" s="49">
        <f t="shared" si="22"/>
        <v>2488212</v>
      </c>
      <c r="R237" s="49">
        <f t="shared" si="22"/>
        <v>1216111.9999999998</v>
      </c>
      <c r="S237" s="49">
        <f t="shared" si="22"/>
        <v>0</v>
      </c>
      <c r="T237" s="49">
        <f t="shared" si="22"/>
        <v>1979021.0000000002</v>
      </c>
      <c r="U237" s="49">
        <f t="shared" si="22"/>
        <v>7123154</v>
      </c>
      <c r="V237" s="49">
        <f t="shared" si="22"/>
        <v>2607976</v>
      </c>
      <c r="W237" s="49">
        <f t="shared" si="22"/>
        <v>3477054</v>
      </c>
      <c r="X237" s="49">
        <f t="shared" si="22"/>
        <v>2610827</v>
      </c>
      <c r="Y237" s="49">
        <f t="shared" si="22"/>
        <v>3631497</v>
      </c>
      <c r="Z237" s="49">
        <f t="shared" si="22"/>
        <v>329297</v>
      </c>
      <c r="AA237" s="49">
        <f t="shared" si="22"/>
        <v>528163.99999999988</v>
      </c>
      <c r="AB237" s="49">
        <f t="shared" si="22"/>
        <v>1110749</v>
      </c>
      <c r="AC237" s="49">
        <f t="shared" si="22"/>
        <v>8635446</v>
      </c>
      <c r="AD237" s="49">
        <f t="shared" si="22"/>
        <v>236488</v>
      </c>
      <c r="AE237" s="49">
        <f t="shared" si="22"/>
        <v>415903</v>
      </c>
    </row>
    <row r="238" spans="1:33" ht="17.25" customHeight="1" thickTop="1" x14ac:dyDescent="0.2">
      <c r="A238" s="1">
        <v>38</v>
      </c>
      <c r="D238" s="50" t="s">
        <v>240</v>
      </c>
      <c r="E238" s="51">
        <f>SUM(F238:AE238)</f>
        <v>11048382.930000002</v>
      </c>
      <c r="F238" s="51">
        <v>0</v>
      </c>
      <c r="G238" s="51">
        <v>0</v>
      </c>
      <c r="H238" s="51">
        <v>0</v>
      </c>
      <c r="I238" s="51">
        <v>0</v>
      </c>
      <c r="J238" s="51">
        <v>69824.179999999993</v>
      </c>
      <c r="K238" s="51">
        <v>357669.67000000004</v>
      </c>
      <c r="L238" s="51">
        <v>432858.00000000006</v>
      </c>
      <c r="M238" s="51">
        <v>0</v>
      </c>
      <c r="N238" s="51">
        <v>0</v>
      </c>
      <c r="O238" s="51">
        <v>302694.55999999994</v>
      </c>
      <c r="P238" s="51">
        <v>2936344.140000002</v>
      </c>
      <c r="Q238" s="51">
        <v>691249.37000000011</v>
      </c>
      <c r="R238" s="51">
        <v>72056.2</v>
      </c>
      <c r="S238" s="51">
        <v>0</v>
      </c>
      <c r="T238" s="51">
        <v>154159.38</v>
      </c>
      <c r="U238" s="51">
        <v>231370.39000000007</v>
      </c>
      <c r="V238" s="51">
        <v>658698.54000000015</v>
      </c>
      <c r="W238" s="51">
        <v>1798462.0700000003</v>
      </c>
      <c r="X238" s="51">
        <v>3267155.1700000004</v>
      </c>
      <c r="Y238" s="51">
        <v>43039.760000000017</v>
      </c>
      <c r="Z238" s="51">
        <v>0</v>
      </c>
      <c r="AA238" s="51">
        <v>32801.5</v>
      </c>
      <c r="AB238" s="51">
        <v>0</v>
      </c>
      <c r="AC238" s="51">
        <v>0</v>
      </c>
      <c r="AD238" s="51">
        <v>0</v>
      </c>
      <c r="AE238" s="51">
        <v>0</v>
      </c>
    </row>
    <row r="239" spans="1:33" hidden="1" x14ac:dyDescent="0.2">
      <c r="B239" s="13"/>
      <c r="C239" s="13" t="s">
        <v>74</v>
      </c>
      <c r="D239" s="13" t="s">
        <v>75</v>
      </c>
      <c r="E239" s="52"/>
      <c r="F239" s="52"/>
      <c r="G239" s="52"/>
      <c r="H239" s="52"/>
      <c r="I239" s="52"/>
      <c r="J239" s="52"/>
      <c r="K239" s="4"/>
      <c r="L239" s="4"/>
      <c r="M239" s="4"/>
      <c r="N239" s="4"/>
      <c r="O239" s="4"/>
      <c r="P239" s="4"/>
      <c r="Q239" s="4"/>
      <c r="R239" s="4"/>
      <c r="S239" s="4"/>
      <c r="T239" s="4"/>
      <c r="U239" s="4"/>
      <c r="V239" s="4"/>
      <c r="W239" s="4"/>
      <c r="X239" s="4"/>
      <c r="Y239" s="4"/>
      <c r="Z239" s="4"/>
      <c r="AA239" s="4"/>
      <c r="AB239" s="4"/>
      <c r="AC239" s="4"/>
      <c r="AD239" s="4"/>
      <c r="AE239" s="4"/>
    </row>
    <row r="240" spans="1:33" s="53" customFormat="1" ht="12" hidden="1" outlineLevel="2" x14ac:dyDescent="0.2">
      <c r="B240" s="2" t="s">
        <v>104</v>
      </c>
      <c r="C240" s="2" t="s">
        <v>157</v>
      </c>
      <c r="D240" s="2" t="s">
        <v>355</v>
      </c>
      <c r="E240" s="54">
        <f>SUM(F240:AE240)</f>
        <v>10315849.899999999</v>
      </c>
      <c r="F240" s="55">
        <v>0</v>
      </c>
      <c r="G240" s="55">
        <v>0</v>
      </c>
      <c r="H240" s="55">
        <v>0</v>
      </c>
      <c r="I240" s="55">
        <v>0</v>
      </c>
      <c r="J240" s="55">
        <v>0</v>
      </c>
      <c r="K240" s="55">
        <v>357669.67000000004</v>
      </c>
      <c r="L240" s="55">
        <v>338578.83</v>
      </c>
      <c r="M240" s="55">
        <v>0</v>
      </c>
      <c r="N240" s="55">
        <v>0</v>
      </c>
      <c r="O240" s="55">
        <v>302694.56</v>
      </c>
      <c r="P240" s="55">
        <v>2936344.1399999997</v>
      </c>
      <c r="Q240" s="55">
        <v>691249.37</v>
      </c>
      <c r="R240" s="55">
        <v>0</v>
      </c>
      <c r="S240" s="55">
        <v>0</v>
      </c>
      <c r="T240" s="55">
        <v>0</v>
      </c>
      <c r="U240" s="55">
        <v>0</v>
      </c>
      <c r="V240" s="55">
        <v>658698.54</v>
      </c>
      <c r="W240" s="55">
        <v>1763459.62</v>
      </c>
      <c r="X240" s="55">
        <v>3267155.17</v>
      </c>
      <c r="Y240" s="55">
        <v>0</v>
      </c>
      <c r="Z240" s="55">
        <v>0</v>
      </c>
      <c r="AA240" s="55">
        <v>0</v>
      </c>
      <c r="AB240" s="55">
        <v>0</v>
      </c>
      <c r="AC240" s="55">
        <v>0</v>
      </c>
      <c r="AD240" s="55">
        <v>0</v>
      </c>
      <c r="AE240" s="55">
        <v>0</v>
      </c>
      <c r="AG240" s="56"/>
    </row>
    <row r="241" spans="1:33" s="53" customFormat="1" ht="12" hidden="1" outlineLevel="2" x14ac:dyDescent="0.2">
      <c r="B241" s="2" t="s">
        <v>104</v>
      </c>
      <c r="C241" s="2" t="s">
        <v>162</v>
      </c>
      <c r="D241" s="2" t="s">
        <v>360</v>
      </c>
      <c r="E241" s="54">
        <f>SUM(F241:AE241)</f>
        <v>19127.12</v>
      </c>
      <c r="F241" s="55">
        <v>0</v>
      </c>
      <c r="G241" s="55">
        <v>0</v>
      </c>
      <c r="H241" s="55">
        <v>0</v>
      </c>
      <c r="I241" s="55">
        <v>0</v>
      </c>
      <c r="J241" s="55">
        <v>0</v>
      </c>
      <c r="K241" s="55">
        <v>0</v>
      </c>
      <c r="L241" s="55">
        <v>0</v>
      </c>
      <c r="M241" s="55">
        <v>0</v>
      </c>
      <c r="N241" s="55">
        <v>0</v>
      </c>
      <c r="O241" s="55">
        <v>0</v>
      </c>
      <c r="P241" s="55">
        <v>0</v>
      </c>
      <c r="Q241" s="55">
        <v>0</v>
      </c>
      <c r="R241" s="55">
        <v>0</v>
      </c>
      <c r="S241" s="55">
        <v>0</v>
      </c>
      <c r="T241" s="55">
        <v>0</v>
      </c>
      <c r="U241" s="55">
        <v>0</v>
      </c>
      <c r="V241" s="55">
        <v>0</v>
      </c>
      <c r="W241" s="55">
        <v>0</v>
      </c>
      <c r="X241" s="55">
        <v>0</v>
      </c>
      <c r="Y241" s="55">
        <v>19127.12</v>
      </c>
      <c r="Z241" s="55">
        <v>0</v>
      </c>
      <c r="AA241" s="55">
        <v>0</v>
      </c>
      <c r="AB241" s="55">
        <v>0</v>
      </c>
      <c r="AC241" s="55">
        <v>0</v>
      </c>
      <c r="AD241" s="55">
        <v>0</v>
      </c>
      <c r="AE241" s="55">
        <v>0</v>
      </c>
      <c r="AG241" s="56"/>
    </row>
    <row r="242" spans="1:33" s="53" customFormat="1" ht="12" hidden="1" outlineLevel="2" x14ac:dyDescent="0.2">
      <c r="B242" s="2" t="s">
        <v>104</v>
      </c>
      <c r="C242" s="2" t="s">
        <v>164</v>
      </c>
      <c r="D242" s="2" t="s">
        <v>362</v>
      </c>
      <c r="E242" s="54">
        <f>SUM(F242:AE242)</f>
        <v>307600.28000000003</v>
      </c>
      <c r="F242" s="55">
        <v>0</v>
      </c>
      <c r="G242" s="55">
        <v>0</v>
      </c>
      <c r="H242" s="55">
        <v>0</v>
      </c>
      <c r="I242" s="55">
        <v>0</v>
      </c>
      <c r="J242" s="55">
        <v>59831.159999999996</v>
      </c>
      <c r="K242" s="55">
        <v>0</v>
      </c>
      <c r="L242" s="55">
        <v>56451.15</v>
      </c>
      <c r="M242" s="55">
        <v>0</v>
      </c>
      <c r="N242" s="55">
        <v>0</v>
      </c>
      <c r="O242" s="55">
        <v>0</v>
      </c>
      <c r="P242" s="55">
        <v>0</v>
      </c>
      <c r="Q242" s="55">
        <v>0</v>
      </c>
      <c r="R242" s="55">
        <v>72056.200000000012</v>
      </c>
      <c r="S242" s="55">
        <v>0</v>
      </c>
      <c r="T242" s="55">
        <v>27283.65</v>
      </c>
      <c r="U242" s="55">
        <v>261.52999999999997</v>
      </c>
      <c r="V242" s="55">
        <v>0</v>
      </c>
      <c r="W242" s="55">
        <v>35002.449999999997</v>
      </c>
      <c r="X242" s="55">
        <v>0</v>
      </c>
      <c r="Y242" s="55">
        <v>23912.639999999999</v>
      </c>
      <c r="Z242" s="55">
        <v>0</v>
      </c>
      <c r="AA242" s="55">
        <v>32801.5</v>
      </c>
      <c r="AB242" s="55">
        <v>0</v>
      </c>
      <c r="AC242" s="55">
        <v>0</v>
      </c>
      <c r="AD242" s="55">
        <v>0</v>
      </c>
      <c r="AE242" s="55">
        <v>0</v>
      </c>
      <c r="AG242" s="56"/>
    </row>
    <row r="243" spans="1:33" s="53" customFormat="1" ht="12" hidden="1" outlineLevel="2" x14ac:dyDescent="0.2">
      <c r="B243" s="2" t="s">
        <v>104</v>
      </c>
      <c r="C243" s="2" t="s">
        <v>165</v>
      </c>
      <c r="D243" s="2" t="s">
        <v>363</v>
      </c>
      <c r="E243" s="54">
        <f>SUM(F243:AE243)</f>
        <v>405805.63</v>
      </c>
      <c r="F243" s="55">
        <v>0</v>
      </c>
      <c r="G243" s="55">
        <v>0</v>
      </c>
      <c r="H243" s="55">
        <v>0</v>
      </c>
      <c r="I243" s="55">
        <v>0</v>
      </c>
      <c r="J243" s="55">
        <v>9993.02</v>
      </c>
      <c r="K243" s="55">
        <v>0</v>
      </c>
      <c r="L243" s="55">
        <v>37828.020000000004</v>
      </c>
      <c r="M243" s="55">
        <v>0</v>
      </c>
      <c r="N243" s="55">
        <v>0</v>
      </c>
      <c r="O243" s="55">
        <v>0</v>
      </c>
      <c r="P243" s="55">
        <v>0</v>
      </c>
      <c r="Q243" s="55">
        <v>0</v>
      </c>
      <c r="R243" s="55">
        <v>0</v>
      </c>
      <c r="S243" s="55">
        <v>0</v>
      </c>
      <c r="T243" s="55">
        <v>126875.73</v>
      </c>
      <c r="U243" s="55">
        <v>231108.86</v>
      </c>
      <c r="V243" s="55">
        <v>0</v>
      </c>
      <c r="W243" s="55">
        <v>0</v>
      </c>
      <c r="X243" s="55">
        <v>0</v>
      </c>
      <c r="Y243" s="55">
        <v>0</v>
      </c>
      <c r="Z243" s="55">
        <v>0</v>
      </c>
      <c r="AA243" s="55">
        <v>0</v>
      </c>
      <c r="AB243" s="55">
        <v>0</v>
      </c>
      <c r="AC243" s="55">
        <v>0</v>
      </c>
      <c r="AD243" s="55">
        <v>0</v>
      </c>
      <c r="AE243" s="55">
        <v>0</v>
      </c>
      <c r="AG243" s="56"/>
    </row>
    <row r="244" spans="1:33" ht="27.75" customHeight="1" collapsed="1" x14ac:dyDescent="0.2">
      <c r="A244" s="1">
        <v>39</v>
      </c>
      <c r="D244" s="57" t="s">
        <v>241</v>
      </c>
      <c r="E244" s="58">
        <f t="shared" ref="E244" si="23">SUM(F244:AE244)</f>
        <v>245820917.23000002</v>
      </c>
      <c r="F244" s="58">
        <f>ROUND(F227-F237-F238,2)</f>
        <v>3242159.04</v>
      </c>
      <c r="G244" s="58">
        <f t="shared" ref="G244:AE244" si="24">ROUND(G227-G237-G238,2)</f>
        <v>1136365</v>
      </c>
      <c r="H244" s="58">
        <f t="shared" si="24"/>
        <v>2925005.77</v>
      </c>
      <c r="I244" s="58">
        <f t="shared" si="24"/>
        <v>2282286.7200000002</v>
      </c>
      <c r="J244" s="58">
        <f t="shared" si="24"/>
        <v>15024429.32</v>
      </c>
      <c r="K244" s="58">
        <f t="shared" si="24"/>
        <v>4357973.9800000004</v>
      </c>
      <c r="L244" s="58">
        <f t="shared" si="24"/>
        <v>37233117.960000001</v>
      </c>
      <c r="M244" s="58">
        <f t="shared" si="24"/>
        <v>3463705.06</v>
      </c>
      <c r="N244" s="58">
        <f t="shared" si="24"/>
        <v>7554305.9800000004</v>
      </c>
      <c r="O244" s="58">
        <f t="shared" si="24"/>
        <v>2970683.13</v>
      </c>
      <c r="P244" s="58">
        <f t="shared" si="24"/>
        <v>11704549.6</v>
      </c>
      <c r="Q244" s="58">
        <f t="shared" si="24"/>
        <v>1562513.83</v>
      </c>
      <c r="R244" s="58">
        <f t="shared" si="24"/>
        <v>6606846.3499999996</v>
      </c>
      <c r="S244" s="58">
        <f t="shared" si="24"/>
        <v>308480.76</v>
      </c>
      <c r="T244" s="58">
        <f t="shared" si="24"/>
        <v>33882164.780000001</v>
      </c>
      <c r="U244" s="58">
        <f t="shared" si="24"/>
        <v>40535522.939999998</v>
      </c>
      <c r="V244" s="58">
        <f t="shared" si="24"/>
        <v>1769412.4</v>
      </c>
      <c r="W244" s="58">
        <f t="shared" si="24"/>
        <v>24020382.579999998</v>
      </c>
      <c r="X244" s="58">
        <f t="shared" si="24"/>
        <v>19617409.109999999</v>
      </c>
      <c r="Y244" s="58">
        <f t="shared" si="24"/>
        <v>3818252.9</v>
      </c>
      <c r="Z244" s="58">
        <f t="shared" si="24"/>
        <v>696497.29</v>
      </c>
      <c r="AA244" s="58">
        <f t="shared" si="24"/>
        <v>7407892.3700000001</v>
      </c>
      <c r="AB244" s="58">
        <f t="shared" si="24"/>
        <v>2951897.62</v>
      </c>
      <c r="AC244" s="58">
        <f t="shared" si="24"/>
        <v>8707014.1300000008</v>
      </c>
      <c r="AD244" s="58">
        <f t="shared" si="24"/>
        <v>1191844.3400000001</v>
      </c>
      <c r="AE244" s="58">
        <f t="shared" si="24"/>
        <v>850204.27</v>
      </c>
    </row>
    <row r="245" spans="1:33" ht="18.75" customHeight="1" x14ac:dyDescent="0.2">
      <c r="A245" s="1">
        <v>40</v>
      </c>
      <c r="D245" s="24" t="s">
        <v>242</v>
      </c>
      <c r="E245" s="24"/>
      <c r="F245" s="24"/>
      <c r="G245" s="24"/>
      <c r="H245" s="24"/>
      <c r="I245" s="24"/>
      <c r="J245" s="24"/>
      <c r="K245" s="4"/>
      <c r="L245" s="4"/>
      <c r="M245" s="4"/>
      <c r="N245" s="4"/>
      <c r="O245" s="4"/>
      <c r="P245" s="4"/>
      <c r="Q245" s="4"/>
      <c r="R245" s="4"/>
      <c r="S245" s="4"/>
      <c r="T245" s="4"/>
      <c r="U245" s="4"/>
      <c r="V245" s="4"/>
      <c r="W245" s="4"/>
      <c r="X245" s="4"/>
      <c r="Y245" s="4"/>
      <c r="Z245" s="4"/>
      <c r="AA245" s="4"/>
      <c r="AB245" s="4"/>
      <c r="AC245" s="4"/>
      <c r="AD245" s="4"/>
      <c r="AE245" s="4"/>
    </row>
    <row r="246" spans="1:33" hidden="1" x14ac:dyDescent="0.2">
      <c r="B246" s="13" t="s">
        <v>73</v>
      </c>
      <c r="C246" s="13" t="s">
        <v>74</v>
      </c>
      <c r="D246" s="13" t="s">
        <v>75</v>
      </c>
      <c r="E246" s="52"/>
      <c r="F246" s="52"/>
      <c r="G246" s="52"/>
      <c r="H246" s="52"/>
      <c r="I246" s="52"/>
      <c r="J246" s="52"/>
      <c r="K246" s="4"/>
      <c r="L246" s="4"/>
      <c r="M246" s="4"/>
      <c r="N246" s="4"/>
      <c r="O246" s="4"/>
      <c r="P246" s="4"/>
      <c r="Q246" s="4"/>
      <c r="R246" s="4"/>
      <c r="S246" s="4"/>
      <c r="T246" s="4"/>
      <c r="U246" s="4"/>
      <c r="V246" s="4"/>
      <c r="W246" s="4"/>
      <c r="X246" s="4"/>
      <c r="Y246" s="4"/>
      <c r="Z246" s="4"/>
      <c r="AA246" s="4"/>
      <c r="AB246" s="4"/>
      <c r="AC246" s="4"/>
      <c r="AD246" s="4"/>
      <c r="AE246" s="4"/>
    </row>
    <row r="247" spans="1:33" s="53" customFormat="1" ht="12" hidden="1" outlineLevel="2" x14ac:dyDescent="0.2">
      <c r="A247" s="59"/>
      <c r="B247" s="2" t="s">
        <v>76</v>
      </c>
      <c r="C247" s="2" t="s">
        <v>77</v>
      </c>
      <c r="D247" s="2" t="s">
        <v>281</v>
      </c>
      <c r="E247" s="54">
        <f t="shared" ref="E247:E321" si="25">SUM(F247:AE247)</f>
        <v>66727.429999999993</v>
      </c>
      <c r="F247" s="55">
        <v>56698.549999999996</v>
      </c>
      <c r="G247" s="55">
        <v>0</v>
      </c>
      <c r="H247" s="55">
        <v>0</v>
      </c>
      <c r="I247" s="55">
        <v>0</v>
      </c>
      <c r="J247" s="55">
        <v>0</v>
      </c>
      <c r="K247" s="55">
        <v>0</v>
      </c>
      <c r="L247" s="55">
        <v>0</v>
      </c>
      <c r="M247" s="55">
        <v>0</v>
      </c>
      <c r="N247" s="55">
        <v>0</v>
      </c>
      <c r="O247" s="55">
        <v>0</v>
      </c>
      <c r="P247" s="55">
        <v>0</v>
      </c>
      <c r="Q247" s="55">
        <v>0</v>
      </c>
      <c r="R247" s="55">
        <v>0</v>
      </c>
      <c r="S247" s="55">
        <v>0</v>
      </c>
      <c r="T247" s="55">
        <v>0</v>
      </c>
      <c r="U247" s="55">
        <v>0</v>
      </c>
      <c r="V247" s="55">
        <v>0</v>
      </c>
      <c r="W247" s="55">
        <v>0</v>
      </c>
      <c r="X247" s="55">
        <v>0</v>
      </c>
      <c r="Y247" s="55">
        <v>0</v>
      </c>
      <c r="Z247" s="55">
        <v>0</v>
      </c>
      <c r="AA247" s="55">
        <v>0</v>
      </c>
      <c r="AB247" s="55">
        <v>0</v>
      </c>
      <c r="AC247" s="55">
        <v>10028.879999999999</v>
      </c>
      <c r="AD247" s="55">
        <v>0</v>
      </c>
      <c r="AE247" s="55">
        <v>0</v>
      </c>
      <c r="AG247" s="56"/>
    </row>
    <row r="248" spans="1:33" s="53" customFormat="1" ht="12" hidden="1" outlineLevel="2" x14ac:dyDescent="0.2">
      <c r="A248" s="59"/>
      <c r="B248" s="2" t="s">
        <v>76</v>
      </c>
      <c r="C248" s="2" t="s">
        <v>78</v>
      </c>
      <c r="D248" s="2" t="s">
        <v>282</v>
      </c>
      <c r="E248" s="54">
        <f t="shared" si="25"/>
        <v>202475.8</v>
      </c>
      <c r="F248" s="55">
        <v>0</v>
      </c>
      <c r="G248" s="55">
        <v>107195.87</v>
      </c>
      <c r="H248" s="55">
        <v>0</v>
      </c>
      <c r="I248" s="55">
        <v>0</v>
      </c>
      <c r="J248" s="55">
        <v>0</v>
      </c>
      <c r="K248" s="55">
        <v>0</v>
      </c>
      <c r="L248" s="55">
        <v>0</v>
      </c>
      <c r="M248" s="55">
        <v>0</v>
      </c>
      <c r="N248" s="55">
        <v>0</v>
      </c>
      <c r="O248" s="55">
        <v>0</v>
      </c>
      <c r="P248" s="55">
        <v>0</v>
      </c>
      <c r="Q248" s="55">
        <v>0</v>
      </c>
      <c r="R248" s="55">
        <v>0</v>
      </c>
      <c r="S248" s="55">
        <v>0</v>
      </c>
      <c r="T248" s="55">
        <v>0</v>
      </c>
      <c r="U248" s="55">
        <v>0</v>
      </c>
      <c r="V248" s="55">
        <v>0</v>
      </c>
      <c r="W248" s="55">
        <v>0</v>
      </c>
      <c r="X248" s="55">
        <v>0</v>
      </c>
      <c r="Y248" s="55">
        <v>0</v>
      </c>
      <c r="Z248" s="55">
        <v>0</v>
      </c>
      <c r="AA248" s="55">
        <v>0</v>
      </c>
      <c r="AB248" s="55">
        <v>0</v>
      </c>
      <c r="AC248" s="55">
        <v>95279.930000000008</v>
      </c>
      <c r="AD248" s="55">
        <v>0</v>
      </c>
      <c r="AE248" s="55">
        <v>0</v>
      </c>
      <c r="AG248" s="56"/>
    </row>
    <row r="249" spans="1:33" s="53" customFormat="1" ht="12" hidden="1" outlineLevel="2" x14ac:dyDescent="0.2">
      <c r="A249" s="59"/>
      <c r="B249" s="2" t="s">
        <v>76</v>
      </c>
      <c r="C249" s="2" t="s">
        <v>79</v>
      </c>
      <c r="D249" s="2" t="s">
        <v>283</v>
      </c>
      <c r="E249" s="54">
        <f t="shared" si="25"/>
        <v>266031.11</v>
      </c>
      <c r="F249" s="55">
        <v>0</v>
      </c>
      <c r="G249" s="55">
        <v>0</v>
      </c>
      <c r="H249" s="55">
        <v>266031.11</v>
      </c>
      <c r="I249" s="55">
        <v>0</v>
      </c>
      <c r="J249" s="55">
        <v>0</v>
      </c>
      <c r="K249" s="55">
        <v>0</v>
      </c>
      <c r="L249" s="55">
        <v>0</v>
      </c>
      <c r="M249" s="55">
        <v>0</v>
      </c>
      <c r="N249" s="55">
        <v>0</v>
      </c>
      <c r="O249" s="55">
        <v>0</v>
      </c>
      <c r="P249" s="55">
        <v>0</v>
      </c>
      <c r="Q249" s="55">
        <v>0</v>
      </c>
      <c r="R249" s="55">
        <v>0</v>
      </c>
      <c r="S249" s="55">
        <v>0</v>
      </c>
      <c r="T249" s="55">
        <v>0</v>
      </c>
      <c r="U249" s="55">
        <v>0</v>
      </c>
      <c r="V249" s="55">
        <v>0</v>
      </c>
      <c r="W249" s="55">
        <v>0</v>
      </c>
      <c r="X249" s="55">
        <v>0</v>
      </c>
      <c r="Y249" s="55">
        <v>0</v>
      </c>
      <c r="Z249" s="55">
        <v>0</v>
      </c>
      <c r="AA249" s="55">
        <v>0</v>
      </c>
      <c r="AB249" s="55">
        <v>0</v>
      </c>
      <c r="AC249" s="55">
        <v>0</v>
      </c>
      <c r="AD249" s="55">
        <v>0</v>
      </c>
      <c r="AE249" s="55">
        <v>0</v>
      </c>
      <c r="AG249" s="56"/>
    </row>
    <row r="250" spans="1:33" s="53" customFormat="1" ht="12" hidden="1" outlineLevel="2" x14ac:dyDescent="0.2">
      <c r="A250" s="59"/>
      <c r="B250" s="2" t="s">
        <v>76</v>
      </c>
      <c r="C250" s="2" t="s">
        <v>80</v>
      </c>
      <c r="D250" s="2" t="s">
        <v>284</v>
      </c>
      <c r="E250" s="54">
        <f t="shared" si="25"/>
        <v>164524.59999999998</v>
      </c>
      <c r="F250" s="55">
        <v>0</v>
      </c>
      <c r="G250" s="55">
        <v>0</v>
      </c>
      <c r="H250" s="55">
        <v>164524.59999999998</v>
      </c>
      <c r="I250" s="55">
        <v>0</v>
      </c>
      <c r="J250" s="55">
        <v>0</v>
      </c>
      <c r="K250" s="55">
        <v>0</v>
      </c>
      <c r="L250" s="55">
        <v>0</v>
      </c>
      <c r="M250" s="55">
        <v>0</v>
      </c>
      <c r="N250" s="55">
        <v>0</v>
      </c>
      <c r="O250" s="55">
        <v>0</v>
      </c>
      <c r="P250" s="55">
        <v>0</v>
      </c>
      <c r="Q250" s="55">
        <v>0</v>
      </c>
      <c r="R250" s="55">
        <v>0</v>
      </c>
      <c r="S250" s="55">
        <v>0</v>
      </c>
      <c r="T250" s="55">
        <v>0</v>
      </c>
      <c r="U250" s="55">
        <v>0</v>
      </c>
      <c r="V250" s="55">
        <v>0</v>
      </c>
      <c r="W250" s="55">
        <v>0</v>
      </c>
      <c r="X250" s="55">
        <v>0</v>
      </c>
      <c r="Y250" s="55">
        <v>0</v>
      </c>
      <c r="Z250" s="55">
        <v>0</v>
      </c>
      <c r="AA250" s="55">
        <v>0</v>
      </c>
      <c r="AB250" s="55">
        <v>0</v>
      </c>
      <c r="AC250" s="55">
        <v>0</v>
      </c>
      <c r="AD250" s="55">
        <v>0</v>
      </c>
      <c r="AE250" s="55">
        <v>0</v>
      </c>
      <c r="AG250" s="56"/>
    </row>
    <row r="251" spans="1:33" s="53" customFormat="1" ht="12" hidden="1" outlineLevel="2" x14ac:dyDescent="0.2">
      <c r="A251" s="59"/>
      <c r="B251" s="2" t="s">
        <v>76</v>
      </c>
      <c r="C251" s="2" t="s">
        <v>81</v>
      </c>
      <c r="D251" s="2" t="s">
        <v>285</v>
      </c>
      <c r="E251" s="54">
        <f t="shared" si="25"/>
        <v>232262.96999999997</v>
      </c>
      <c r="F251" s="55">
        <v>0</v>
      </c>
      <c r="G251" s="55">
        <v>0</v>
      </c>
      <c r="H251" s="55">
        <v>0</v>
      </c>
      <c r="I251" s="55">
        <v>232262.96999999997</v>
      </c>
      <c r="J251" s="55">
        <v>0</v>
      </c>
      <c r="K251" s="55">
        <v>0</v>
      </c>
      <c r="L251" s="55">
        <v>0</v>
      </c>
      <c r="M251" s="55">
        <v>0</v>
      </c>
      <c r="N251" s="55">
        <v>0</v>
      </c>
      <c r="O251" s="55">
        <v>0</v>
      </c>
      <c r="P251" s="55">
        <v>0</v>
      </c>
      <c r="Q251" s="55">
        <v>0</v>
      </c>
      <c r="R251" s="55">
        <v>0</v>
      </c>
      <c r="S251" s="55">
        <v>0</v>
      </c>
      <c r="T251" s="55">
        <v>0</v>
      </c>
      <c r="U251" s="55">
        <v>0</v>
      </c>
      <c r="V251" s="55">
        <v>0</v>
      </c>
      <c r="W251" s="55">
        <v>0</v>
      </c>
      <c r="X251" s="55">
        <v>0</v>
      </c>
      <c r="Y251" s="55">
        <v>0</v>
      </c>
      <c r="Z251" s="55">
        <v>0</v>
      </c>
      <c r="AA251" s="55">
        <v>0</v>
      </c>
      <c r="AB251" s="55">
        <v>0</v>
      </c>
      <c r="AC251" s="55">
        <v>0</v>
      </c>
      <c r="AD251" s="55">
        <v>0</v>
      </c>
      <c r="AE251" s="55">
        <v>0</v>
      </c>
      <c r="AG251" s="56"/>
    </row>
    <row r="252" spans="1:33" s="53" customFormat="1" ht="12" hidden="1" outlineLevel="2" x14ac:dyDescent="0.2">
      <c r="A252" s="59"/>
      <c r="B252" s="2" t="s">
        <v>76</v>
      </c>
      <c r="C252" s="2" t="s">
        <v>82</v>
      </c>
      <c r="D252" s="2" t="s">
        <v>286</v>
      </c>
      <c r="E252" s="54">
        <f t="shared" si="25"/>
        <v>1605222.4700000002</v>
      </c>
      <c r="F252" s="55">
        <v>0</v>
      </c>
      <c r="G252" s="55">
        <v>0</v>
      </c>
      <c r="H252" s="55">
        <v>0</v>
      </c>
      <c r="I252" s="55">
        <v>0</v>
      </c>
      <c r="J252" s="55">
        <v>1605222.4700000002</v>
      </c>
      <c r="K252" s="55">
        <v>0</v>
      </c>
      <c r="L252" s="55">
        <v>0</v>
      </c>
      <c r="M252" s="55">
        <v>0</v>
      </c>
      <c r="N252" s="55">
        <v>0</v>
      </c>
      <c r="O252" s="55">
        <v>0</v>
      </c>
      <c r="P252" s="55">
        <v>0</v>
      </c>
      <c r="Q252" s="55">
        <v>0</v>
      </c>
      <c r="R252" s="55">
        <v>0</v>
      </c>
      <c r="S252" s="55">
        <v>0</v>
      </c>
      <c r="T252" s="55">
        <v>0</v>
      </c>
      <c r="U252" s="55">
        <v>0</v>
      </c>
      <c r="V252" s="55">
        <v>0</v>
      </c>
      <c r="W252" s="55">
        <v>0</v>
      </c>
      <c r="X252" s="55">
        <v>0</v>
      </c>
      <c r="Y252" s="55">
        <v>0</v>
      </c>
      <c r="Z252" s="55">
        <v>0</v>
      </c>
      <c r="AA252" s="55">
        <v>0</v>
      </c>
      <c r="AB252" s="55">
        <v>0</v>
      </c>
      <c r="AC252" s="55">
        <v>0</v>
      </c>
      <c r="AD252" s="55">
        <v>0</v>
      </c>
      <c r="AE252" s="55">
        <v>0</v>
      </c>
      <c r="AG252" s="56"/>
    </row>
    <row r="253" spans="1:33" s="53" customFormat="1" ht="12" hidden="1" outlineLevel="2" x14ac:dyDescent="0.2">
      <c r="A253" s="59"/>
      <c r="B253" s="2" t="s">
        <v>76</v>
      </c>
      <c r="C253" s="2" t="s">
        <v>83</v>
      </c>
      <c r="D253" s="2" t="s">
        <v>287</v>
      </c>
      <c r="E253" s="54">
        <f t="shared" si="25"/>
        <v>766870.55</v>
      </c>
      <c r="F253" s="55">
        <v>0</v>
      </c>
      <c r="G253" s="55">
        <v>0</v>
      </c>
      <c r="H253" s="55">
        <v>0</v>
      </c>
      <c r="I253" s="55">
        <v>0</v>
      </c>
      <c r="J253" s="55">
        <v>0</v>
      </c>
      <c r="K253" s="55">
        <v>727797.08000000007</v>
      </c>
      <c r="L253" s="55">
        <v>0</v>
      </c>
      <c r="M253" s="55">
        <v>0</v>
      </c>
      <c r="N253" s="55">
        <v>0</v>
      </c>
      <c r="O253" s="55">
        <v>0</v>
      </c>
      <c r="P253" s="55">
        <v>39073.47</v>
      </c>
      <c r="Q253" s="55">
        <v>0</v>
      </c>
      <c r="R253" s="55">
        <v>0</v>
      </c>
      <c r="S253" s="55">
        <v>0</v>
      </c>
      <c r="T253" s="55">
        <v>0</v>
      </c>
      <c r="U253" s="55">
        <v>0</v>
      </c>
      <c r="V253" s="55">
        <v>0</v>
      </c>
      <c r="W253" s="55">
        <v>0</v>
      </c>
      <c r="X253" s="55">
        <v>0</v>
      </c>
      <c r="Y253" s="55">
        <v>0</v>
      </c>
      <c r="Z253" s="55">
        <v>0</v>
      </c>
      <c r="AA253" s="55">
        <v>0</v>
      </c>
      <c r="AB253" s="55">
        <v>0</v>
      </c>
      <c r="AC253" s="55">
        <v>0</v>
      </c>
      <c r="AD253" s="55">
        <v>0</v>
      </c>
      <c r="AE253" s="55">
        <v>0</v>
      </c>
      <c r="AG253" s="56"/>
    </row>
    <row r="254" spans="1:33" s="53" customFormat="1" ht="12" hidden="1" outlineLevel="2" x14ac:dyDescent="0.2">
      <c r="A254" s="59"/>
      <c r="B254" s="2" t="s">
        <v>76</v>
      </c>
      <c r="C254" s="2" t="s">
        <v>84</v>
      </c>
      <c r="D254" s="2" t="s">
        <v>288</v>
      </c>
      <c r="E254" s="54">
        <f t="shared" si="25"/>
        <v>1257448.3</v>
      </c>
      <c r="F254" s="55">
        <v>0</v>
      </c>
      <c r="G254" s="55">
        <v>0</v>
      </c>
      <c r="H254" s="55">
        <v>0</v>
      </c>
      <c r="I254" s="55">
        <v>0</v>
      </c>
      <c r="J254" s="55">
        <v>0</v>
      </c>
      <c r="K254" s="55">
        <v>0</v>
      </c>
      <c r="L254" s="55">
        <v>1249069.94</v>
      </c>
      <c r="M254" s="55">
        <v>0</v>
      </c>
      <c r="N254" s="55">
        <v>0</v>
      </c>
      <c r="O254" s="55">
        <v>0</v>
      </c>
      <c r="P254" s="55">
        <v>0</v>
      </c>
      <c r="Q254" s="55">
        <v>0</v>
      </c>
      <c r="R254" s="55">
        <v>0</v>
      </c>
      <c r="S254" s="55">
        <v>0</v>
      </c>
      <c r="T254" s="55">
        <v>0</v>
      </c>
      <c r="U254" s="55">
        <v>0</v>
      </c>
      <c r="V254" s="55">
        <v>0</v>
      </c>
      <c r="W254" s="55">
        <v>0</v>
      </c>
      <c r="X254" s="55">
        <v>0</v>
      </c>
      <c r="Y254" s="55">
        <v>8378.36</v>
      </c>
      <c r="Z254" s="55">
        <v>0</v>
      </c>
      <c r="AA254" s="55">
        <v>0</v>
      </c>
      <c r="AB254" s="55">
        <v>0</v>
      </c>
      <c r="AC254" s="55">
        <v>0</v>
      </c>
      <c r="AD254" s="55">
        <v>0</v>
      </c>
      <c r="AE254" s="55">
        <v>0</v>
      </c>
      <c r="AG254" s="56"/>
    </row>
    <row r="255" spans="1:33" s="53" customFormat="1" ht="12" hidden="1" outlineLevel="2" x14ac:dyDescent="0.2">
      <c r="A255" s="59"/>
      <c r="B255" s="2"/>
      <c r="C255" s="2" t="s">
        <v>243</v>
      </c>
      <c r="D255" s="2" t="s">
        <v>402</v>
      </c>
      <c r="E255" s="54">
        <f t="shared" si="25"/>
        <v>1012.8900000000001</v>
      </c>
      <c r="F255" s="55">
        <v>0</v>
      </c>
      <c r="G255" s="55">
        <v>0</v>
      </c>
      <c r="H255" s="55">
        <v>0</v>
      </c>
      <c r="I255" s="55">
        <v>0</v>
      </c>
      <c r="J255" s="55">
        <v>0</v>
      </c>
      <c r="K255" s="55">
        <v>0</v>
      </c>
      <c r="L255" s="55">
        <v>1012.8900000000001</v>
      </c>
      <c r="M255" s="55">
        <v>0</v>
      </c>
      <c r="N255" s="55">
        <v>0</v>
      </c>
      <c r="O255" s="55">
        <v>0</v>
      </c>
      <c r="P255" s="55">
        <v>0</v>
      </c>
      <c r="Q255" s="55">
        <v>0</v>
      </c>
      <c r="R255" s="55">
        <v>0</v>
      </c>
      <c r="S255" s="55">
        <v>0</v>
      </c>
      <c r="T255" s="55">
        <v>0</v>
      </c>
      <c r="U255" s="55">
        <v>0</v>
      </c>
      <c r="V255" s="55">
        <v>0</v>
      </c>
      <c r="W255" s="55">
        <v>0</v>
      </c>
      <c r="X255" s="55">
        <v>0</v>
      </c>
      <c r="Y255" s="55">
        <v>0</v>
      </c>
      <c r="Z255" s="55">
        <v>0</v>
      </c>
      <c r="AA255" s="55">
        <v>0</v>
      </c>
      <c r="AB255" s="55">
        <v>0</v>
      </c>
      <c r="AC255" s="55">
        <v>0</v>
      </c>
      <c r="AD255" s="55">
        <v>0</v>
      </c>
      <c r="AE255" s="55">
        <v>0</v>
      </c>
      <c r="AG255" s="56"/>
    </row>
    <row r="256" spans="1:33" s="53" customFormat="1" ht="12" hidden="1" outlineLevel="2" x14ac:dyDescent="0.2">
      <c r="A256" s="59"/>
      <c r="B256" s="2" t="s">
        <v>76</v>
      </c>
      <c r="C256" s="2" t="s">
        <v>85</v>
      </c>
      <c r="D256" s="2" t="s">
        <v>289</v>
      </c>
      <c r="E256" s="54">
        <f t="shared" si="25"/>
        <v>691744.93</v>
      </c>
      <c r="F256" s="55">
        <v>0</v>
      </c>
      <c r="G256" s="55">
        <v>0</v>
      </c>
      <c r="H256" s="55">
        <v>0</v>
      </c>
      <c r="I256" s="55">
        <v>0</v>
      </c>
      <c r="J256" s="55">
        <v>0</v>
      </c>
      <c r="K256" s="55">
        <v>0</v>
      </c>
      <c r="L256" s="55">
        <v>0</v>
      </c>
      <c r="M256" s="55">
        <v>691744.93</v>
      </c>
      <c r="N256" s="55">
        <v>0</v>
      </c>
      <c r="O256" s="55">
        <v>0</v>
      </c>
      <c r="P256" s="55">
        <v>0</v>
      </c>
      <c r="Q256" s="55">
        <v>0</v>
      </c>
      <c r="R256" s="55">
        <v>0</v>
      </c>
      <c r="S256" s="55">
        <v>0</v>
      </c>
      <c r="T256" s="55">
        <v>0</v>
      </c>
      <c r="U256" s="55">
        <v>0</v>
      </c>
      <c r="V256" s="55">
        <v>0</v>
      </c>
      <c r="W256" s="55">
        <v>0</v>
      </c>
      <c r="X256" s="55">
        <v>0</v>
      </c>
      <c r="Y256" s="55">
        <v>0</v>
      </c>
      <c r="Z256" s="55">
        <v>0</v>
      </c>
      <c r="AA256" s="55">
        <v>0</v>
      </c>
      <c r="AB256" s="55">
        <v>0</v>
      </c>
      <c r="AC256" s="55">
        <v>0</v>
      </c>
      <c r="AD256" s="55">
        <v>0</v>
      </c>
      <c r="AE256" s="55">
        <v>0</v>
      </c>
      <c r="AG256" s="56"/>
    </row>
    <row r="257" spans="1:33" s="53" customFormat="1" ht="12" hidden="1" outlineLevel="2" x14ac:dyDescent="0.2">
      <c r="A257" s="59"/>
      <c r="B257" s="2" t="s">
        <v>76</v>
      </c>
      <c r="C257" s="2" t="s">
        <v>86</v>
      </c>
      <c r="D257" s="2" t="s">
        <v>290</v>
      </c>
      <c r="E257" s="54">
        <f t="shared" si="25"/>
        <v>705966.84999999986</v>
      </c>
      <c r="F257" s="55">
        <v>0</v>
      </c>
      <c r="G257" s="55">
        <v>0</v>
      </c>
      <c r="H257" s="55">
        <v>0</v>
      </c>
      <c r="I257" s="55">
        <v>0</v>
      </c>
      <c r="J257" s="55">
        <v>0</v>
      </c>
      <c r="K257" s="55">
        <v>0</v>
      </c>
      <c r="L257" s="55">
        <v>0</v>
      </c>
      <c r="M257" s="55">
        <v>0</v>
      </c>
      <c r="N257" s="55">
        <v>0</v>
      </c>
      <c r="O257" s="55">
        <v>705898.14999999991</v>
      </c>
      <c r="P257" s="55">
        <v>68.7</v>
      </c>
      <c r="Q257" s="55">
        <v>0</v>
      </c>
      <c r="R257" s="55">
        <v>0</v>
      </c>
      <c r="S257" s="55">
        <v>0</v>
      </c>
      <c r="T257" s="55">
        <v>0</v>
      </c>
      <c r="U257" s="55">
        <v>0</v>
      </c>
      <c r="V257" s="55">
        <v>0</v>
      </c>
      <c r="W257" s="55">
        <v>0</v>
      </c>
      <c r="X257" s="55">
        <v>0</v>
      </c>
      <c r="Y257" s="55">
        <v>0</v>
      </c>
      <c r="Z257" s="55">
        <v>0</v>
      </c>
      <c r="AA257" s="55">
        <v>0</v>
      </c>
      <c r="AB257" s="55">
        <v>0</v>
      </c>
      <c r="AC257" s="55">
        <v>0</v>
      </c>
      <c r="AD257" s="55">
        <v>0</v>
      </c>
      <c r="AE257" s="55">
        <v>0</v>
      </c>
      <c r="AG257" s="56"/>
    </row>
    <row r="258" spans="1:33" s="53" customFormat="1" ht="12" hidden="1" outlineLevel="2" x14ac:dyDescent="0.2">
      <c r="A258" s="59"/>
      <c r="B258" s="2" t="s">
        <v>76</v>
      </c>
      <c r="C258" s="2" t="s">
        <v>87</v>
      </c>
      <c r="D258" s="2" t="s">
        <v>291</v>
      </c>
      <c r="E258" s="54">
        <f t="shared" si="25"/>
        <v>240675.6</v>
      </c>
      <c r="F258" s="55">
        <v>0</v>
      </c>
      <c r="G258" s="55">
        <v>0</v>
      </c>
      <c r="H258" s="55">
        <v>0</v>
      </c>
      <c r="I258" s="55">
        <v>0</v>
      </c>
      <c r="J258" s="55">
        <v>0</v>
      </c>
      <c r="K258" s="55">
        <v>0</v>
      </c>
      <c r="L258" s="55">
        <v>0</v>
      </c>
      <c r="M258" s="55">
        <v>0</v>
      </c>
      <c r="N258" s="55">
        <v>0</v>
      </c>
      <c r="O258" s="55">
        <v>0</v>
      </c>
      <c r="P258" s="55">
        <v>54795.850000000006</v>
      </c>
      <c r="Q258" s="55">
        <v>185879.75</v>
      </c>
      <c r="R258" s="55">
        <v>0</v>
      </c>
      <c r="S258" s="55">
        <v>0</v>
      </c>
      <c r="T258" s="55">
        <v>0</v>
      </c>
      <c r="U258" s="55">
        <v>0</v>
      </c>
      <c r="V258" s="55">
        <v>0</v>
      </c>
      <c r="W258" s="55">
        <v>0</v>
      </c>
      <c r="X258" s="55">
        <v>0</v>
      </c>
      <c r="Y258" s="55">
        <v>0</v>
      </c>
      <c r="Z258" s="55">
        <v>0</v>
      </c>
      <c r="AA258" s="55">
        <v>0</v>
      </c>
      <c r="AB258" s="55">
        <v>0</v>
      </c>
      <c r="AC258" s="55">
        <v>0</v>
      </c>
      <c r="AD258" s="55">
        <v>0</v>
      </c>
      <c r="AE258" s="55">
        <v>0</v>
      </c>
      <c r="AG258" s="56"/>
    </row>
    <row r="259" spans="1:33" s="53" customFormat="1" ht="12" hidden="1" outlineLevel="2" x14ac:dyDescent="0.2">
      <c r="A259" s="59"/>
      <c r="B259" s="2" t="s">
        <v>76</v>
      </c>
      <c r="C259" s="2" t="s">
        <v>88</v>
      </c>
      <c r="D259" s="2" t="s">
        <v>292</v>
      </c>
      <c r="E259" s="54">
        <f t="shared" si="25"/>
        <v>240842.38</v>
      </c>
      <c r="F259" s="55">
        <v>0</v>
      </c>
      <c r="G259" s="55">
        <v>0</v>
      </c>
      <c r="H259" s="55">
        <v>0</v>
      </c>
      <c r="I259" s="55">
        <v>0</v>
      </c>
      <c r="J259" s="55">
        <v>0</v>
      </c>
      <c r="K259" s="55">
        <v>0</v>
      </c>
      <c r="L259" s="55">
        <v>0</v>
      </c>
      <c r="M259" s="55">
        <v>0</v>
      </c>
      <c r="N259" s="55">
        <v>232702.74</v>
      </c>
      <c r="O259" s="55">
        <v>0</v>
      </c>
      <c r="P259" s="55">
        <v>0</v>
      </c>
      <c r="Q259" s="55">
        <v>0</v>
      </c>
      <c r="R259" s="55">
        <v>0</v>
      </c>
      <c r="S259" s="55">
        <v>0</v>
      </c>
      <c r="T259" s="55">
        <v>0</v>
      </c>
      <c r="U259" s="55">
        <v>0</v>
      </c>
      <c r="V259" s="55">
        <v>0</v>
      </c>
      <c r="W259" s="55">
        <v>0</v>
      </c>
      <c r="X259" s="55">
        <v>0</v>
      </c>
      <c r="Y259" s="55">
        <v>0</v>
      </c>
      <c r="Z259" s="55">
        <v>0</v>
      </c>
      <c r="AA259" s="55">
        <v>0</v>
      </c>
      <c r="AB259" s="55">
        <v>0</v>
      </c>
      <c r="AC259" s="55">
        <v>8139.64</v>
      </c>
      <c r="AD259" s="55">
        <v>0</v>
      </c>
      <c r="AE259" s="55">
        <v>0</v>
      </c>
      <c r="AG259" s="56"/>
    </row>
    <row r="260" spans="1:33" s="53" customFormat="1" ht="12" hidden="1" outlineLevel="2" x14ac:dyDescent="0.2">
      <c r="A260" s="59"/>
      <c r="B260" s="2" t="s">
        <v>76</v>
      </c>
      <c r="C260" s="2" t="s">
        <v>89</v>
      </c>
      <c r="D260" s="2" t="s">
        <v>293</v>
      </c>
      <c r="E260" s="54">
        <f t="shared" si="25"/>
        <v>927974.55</v>
      </c>
      <c r="F260" s="55">
        <v>0</v>
      </c>
      <c r="G260" s="55">
        <v>0</v>
      </c>
      <c r="H260" s="55">
        <v>0</v>
      </c>
      <c r="I260" s="55">
        <v>0</v>
      </c>
      <c r="J260" s="55">
        <v>0</v>
      </c>
      <c r="K260" s="55">
        <v>0</v>
      </c>
      <c r="L260" s="55">
        <v>0</v>
      </c>
      <c r="M260" s="55">
        <v>0</v>
      </c>
      <c r="N260" s="55">
        <v>0</v>
      </c>
      <c r="O260" s="55">
        <v>0</v>
      </c>
      <c r="P260" s="55">
        <v>0</v>
      </c>
      <c r="Q260" s="55">
        <v>0</v>
      </c>
      <c r="R260" s="55">
        <v>927974.55</v>
      </c>
      <c r="S260" s="55">
        <v>0</v>
      </c>
      <c r="T260" s="55">
        <v>0</v>
      </c>
      <c r="U260" s="55">
        <v>0</v>
      </c>
      <c r="V260" s="55">
        <v>0</v>
      </c>
      <c r="W260" s="55">
        <v>0</v>
      </c>
      <c r="X260" s="55">
        <v>0</v>
      </c>
      <c r="Y260" s="55">
        <v>0</v>
      </c>
      <c r="Z260" s="55">
        <v>0</v>
      </c>
      <c r="AA260" s="55">
        <v>0</v>
      </c>
      <c r="AB260" s="55">
        <v>0</v>
      </c>
      <c r="AC260" s="55">
        <v>0</v>
      </c>
      <c r="AD260" s="55">
        <v>0</v>
      </c>
      <c r="AE260" s="55">
        <v>0</v>
      </c>
      <c r="AG260" s="56"/>
    </row>
    <row r="261" spans="1:33" s="53" customFormat="1" ht="12" hidden="1" outlineLevel="2" x14ac:dyDescent="0.2">
      <c r="A261" s="59"/>
      <c r="B261" s="2" t="s">
        <v>76</v>
      </c>
      <c r="C261" s="2" t="s">
        <v>244</v>
      </c>
      <c r="D261" s="2" t="s">
        <v>403</v>
      </c>
      <c r="E261" s="54">
        <f t="shared" si="25"/>
        <v>57568.959999999999</v>
      </c>
      <c r="F261" s="55">
        <v>0</v>
      </c>
      <c r="G261" s="55">
        <v>0</v>
      </c>
      <c r="H261" s="55">
        <v>0</v>
      </c>
      <c r="I261" s="55">
        <v>0</v>
      </c>
      <c r="J261" s="55">
        <v>0</v>
      </c>
      <c r="K261" s="55">
        <v>0</v>
      </c>
      <c r="L261" s="55">
        <v>0</v>
      </c>
      <c r="M261" s="55">
        <v>0</v>
      </c>
      <c r="N261" s="55">
        <v>0</v>
      </c>
      <c r="O261" s="55">
        <v>0</v>
      </c>
      <c r="P261" s="55">
        <v>0</v>
      </c>
      <c r="Q261" s="55">
        <v>0</v>
      </c>
      <c r="R261" s="55">
        <v>0</v>
      </c>
      <c r="S261" s="55">
        <v>57568.959999999999</v>
      </c>
      <c r="T261" s="55">
        <v>0</v>
      </c>
      <c r="U261" s="55">
        <v>0</v>
      </c>
      <c r="V261" s="55">
        <v>0</v>
      </c>
      <c r="W261" s="55">
        <v>0</v>
      </c>
      <c r="X261" s="55">
        <v>0</v>
      </c>
      <c r="Y261" s="55">
        <v>0</v>
      </c>
      <c r="Z261" s="55">
        <v>0</v>
      </c>
      <c r="AA261" s="55">
        <v>0</v>
      </c>
      <c r="AB261" s="55">
        <v>0</v>
      </c>
      <c r="AC261" s="55">
        <v>0</v>
      </c>
      <c r="AD261" s="55">
        <v>0</v>
      </c>
      <c r="AE261" s="55">
        <v>0</v>
      </c>
      <c r="AG261" s="56"/>
    </row>
    <row r="262" spans="1:33" s="53" customFormat="1" ht="12" hidden="1" outlineLevel="2" x14ac:dyDescent="0.2">
      <c r="A262" s="59"/>
      <c r="B262" s="2" t="s">
        <v>76</v>
      </c>
      <c r="C262" s="2" t="s">
        <v>90</v>
      </c>
      <c r="D262" s="2" t="s">
        <v>294</v>
      </c>
      <c r="E262" s="54">
        <f t="shared" si="25"/>
        <v>5699570.8899999987</v>
      </c>
      <c r="F262" s="55">
        <v>0</v>
      </c>
      <c r="G262" s="55">
        <v>0</v>
      </c>
      <c r="H262" s="55">
        <v>0</v>
      </c>
      <c r="I262" s="55">
        <v>0</v>
      </c>
      <c r="J262" s="55">
        <v>0</v>
      </c>
      <c r="K262" s="55">
        <v>0</v>
      </c>
      <c r="L262" s="55">
        <v>0</v>
      </c>
      <c r="M262" s="55">
        <v>0</v>
      </c>
      <c r="N262" s="55">
        <v>0</v>
      </c>
      <c r="O262" s="55">
        <v>0</v>
      </c>
      <c r="P262" s="55">
        <v>0</v>
      </c>
      <c r="Q262" s="55">
        <v>0</v>
      </c>
      <c r="R262" s="55">
        <v>0</v>
      </c>
      <c r="S262" s="55">
        <v>0</v>
      </c>
      <c r="T262" s="55">
        <v>5699570.8899999987</v>
      </c>
      <c r="U262" s="55">
        <v>0</v>
      </c>
      <c r="V262" s="55">
        <v>0</v>
      </c>
      <c r="W262" s="55">
        <v>0</v>
      </c>
      <c r="X262" s="55">
        <v>0</v>
      </c>
      <c r="Y262" s="55">
        <v>0</v>
      </c>
      <c r="Z262" s="55">
        <v>0</v>
      </c>
      <c r="AA262" s="55">
        <v>0</v>
      </c>
      <c r="AB262" s="55">
        <v>0</v>
      </c>
      <c r="AC262" s="55">
        <v>0</v>
      </c>
      <c r="AD262" s="55">
        <v>0</v>
      </c>
      <c r="AE262" s="55">
        <v>0</v>
      </c>
      <c r="AG262" s="56"/>
    </row>
    <row r="263" spans="1:33" s="53" customFormat="1" ht="12" hidden="1" outlineLevel="2" x14ac:dyDescent="0.2">
      <c r="A263" s="59"/>
      <c r="B263" s="2" t="s">
        <v>76</v>
      </c>
      <c r="C263" s="2" t="s">
        <v>91</v>
      </c>
      <c r="D263" s="2" t="s">
        <v>295</v>
      </c>
      <c r="E263" s="54">
        <f t="shared" si="25"/>
        <v>2046591.99</v>
      </c>
      <c r="F263" s="55">
        <v>0</v>
      </c>
      <c r="G263" s="55">
        <v>0</v>
      </c>
      <c r="H263" s="55">
        <v>0</v>
      </c>
      <c r="I263" s="55">
        <v>0</v>
      </c>
      <c r="J263" s="55">
        <v>0</v>
      </c>
      <c r="K263" s="55">
        <v>0</v>
      </c>
      <c r="L263" s="55">
        <v>0</v>
      </c>
      <c r="M263" s="55">
        <v>0</v>
      </c>
      <c r="N263" s="55">
        <v>0</v>
      </c>
      <c r="O263" s="55">
        <v>0</v>
      </c>
      <c r="P263" s="55">
        <v>0</v>
      </c>
      <c r="Q263" s="55">
        <v>0</v>
      </c>
      <c r="R263" s="55">
        <v>0</v>
      </c>
      <c r="S263" s="55">
        <v>0</v>
      </c>
      <c r="T263" s="55">
        <v>0</v>
      </c>
      <c r="U263" s="55">
        <v>2046591.99</v>
      </c>
      <c r="V263" s="55">
        <v>0</v>
      </c>
      <c r="W263" s="55">
        <v>0</v>
      </c>
      <c r="X263" s="55">
        <v>0</v>
      </c>
      <c r="Y263" s="55">
        <v>0</v>
      </c>
      <c r="Z263" s="55">
        <v>0</v>
      </c>
      <c r="AA263" s="55">
        <v>0</v>
      </c>
      <c r="AB263" s="55">
        <v>0</v>
      </c>
      <c r="AC263" s="55">
        <v>0</v>
      </c>
      <c r="AD263" s="55">
        <v>0</v>
      </c>
      <c r="AE263" s="55">
        <v>0</v>
      </c>
      <c r="AG263" s="56"/>
    </row>
    <row r="264" spans="1:33" s="53" customFormat="1" ht="12" hidden="1" outlineLevel="2" x14ac:dyDescent="0.2">
      <c r="A264" s="59"/>
      <c r="B264" s="2" t="s">
        <v>76</v>
      </c>
      <c r="C264" s="2" t="s">
        <v>92</v>
      </c>
      <c r="D264" s="2" t="s">
        <v>296</v>
      </c>
      <c r="E264" s="54">
        <f t="shared" si="25"/>
        <v>0</v>
      </c>
      <c r="F264" s="55">
        <v>0</v>
      </c>
      <c r="G264" s="55">
        <v>0</v>
      </c>
      <c r="H264" s="55">
        <v>0</v>
      </c>
      <c r="I264" s="55">
        <v>0</v>
      </c>
      <c r="J264" s="55">
        <v>0</v>
      </c>
      <c r="K264" s="55">
        <v>0</v>
      </c>
      <c r="L264" s="55">
        <v>0</v>
      </c>
      <c r="M264" s="55">
        <v>0</v>
      </c>
      <c r="N264" s="55">
        <v>0</v>
      </c>
      <c r="O264" s="55">
        <v>0</v>
      </c>
      <c r="P264" s="55">
        <v>0</v>
      </c>
      <c r="Q264" s="55">
        <v>0</v>
      </c>
      <c r="R264" s="55">
        <v>0</v>
      </c>
      <c r="S264" s="55">
        <v>0</v>
      </c>
      <c r="T264" s="55">
        <v>0</v>
      </c>
      <c r="U264" s="55">
        <v>0</v>
      </c>
      <c r="V264" s="55">
        <v>0</v>
      </c>
      <c r="W264" s="55">
        <v>0</v>
      </c>
      <c r="X264" s="55">
        <v>0</v>
      </c>
      <c r="Y264" s="55">
        <v>0</v>
      </c>
      <c r="Z264" s="55">
        <v>0</v>
      </c>
      <c r="AA264" s="55">
        <v>0</v>
      </c>
      <c r="AB264" s="55">
        <v>0</v>
      </c>
      <c r="AC264" s="55">
        <v>0</v>
      </c>
      <c r="AD264" s="55">
        <v>0</v>
      </c>
      <c r="AE264" s="55">
        <v>0</v>
      </c>
      <c r="AG264" s="56"/>
    </row>
    <row r="265" spans="1:33" s="53" customFormat="1" ht="12" hidden="1" outlineLevel="2" x14ac:dyDescent="0.2">
      <c r="A265" s="59"/>
      <c r="B265" s="2" t="s">
        <v>76</v>
      </c>
      <c r="C265" s="2" t="s">
        <v>93</v>
      </c>
      <c r="D265" s="2" t="s">
        <v>297</v>
      </c>
      <c r="E265" s="54">
        <f t="shared" si="25"/>
        <v>619344.67999999993</v>
      </c>
      <c r="F265" s="55">
        <v>0</v>
      </c>
      <c r="G265" s="55">
        <v>0</v>
      </c>
      <c r="H265" s="55">
        <v>0</v>
      </c>
      <c r="I265" s="55">
        <v>0</v>
      </c>
      <c r="J265" s="55">
        <v>0</v>
      </c>
      <c r="K265" s="55">
        <v>0</v>
      </c>
      <c r="L265" s="55">
        <v>0</v>
      </c>
      <c r="M265" s="55">
        <v>0</v>
      </c>
      <c r="N265" s="55">
        <v>0</v>
      </c>
      <c r="O265" s="55">
        <v>0</v>
      </c>
      <c r="P265" s="55">
        <v>232846.24</v>
      </c>
      <c r="Q265" s="55">
        <v>0</v>
      </c>
      <c r="R265" s="55">
        <v>0</v>
      </c>
      <c r="S265" s="55">
        <v>0</v>
      </c>
      <c r="T265" s="55">
        <v>0</v>
      </c>
      <c r="U265" s="55">
        <v>0</v>
      </c>
      <c r="V265" s="55">
        <v>386498.44</v>
      </c>
      <c r="W265" s="55">
        <v>0</v>
      </c>
      <c r="X265" s="55">
        <v>0</v>
      </c>
      <c r="Y265" s="55">
        <v>0</v>
      </c>
      <c r="Z265" s="55">
        <v>0</v>
      </c>
      <c r="AA265" s="55">
        <v>0</v>
      </c>
      <c r="AB265" s="55">
        <v>0</v>
      </c>
      <c r="AC265" s="55">
        <v>0</v>
      </c>
      <c r="AD265" s="55">
        <v>0</v>
      </c>
      <c r="AE265" s="55">
        <v>0</v>
      </c>
      <c r="AG265" s="56"/>
    </row>
    <row r="266" spans="1:33" s="53" customFormat="1" ht="12" hidden="1" outlineLevel="2" x14ac:dyDescent="0.2">
      <c r="A266" s="59"/>
      <c r="B266" s="2" t="s">
        <v>76</v>
      </c>
      <c r="C266" s="2" t="s">
        <v>94</v>
      </c>
      <c r="D266" s="2" t="s">
        <v>298</v>
      </c>
      <c r="E266" s="54">
        <f t="shared" si="25"/>
        <v>3397951.9099999997</v>
      </c>
      <c r="F266" s="55">
        <v>0</v>
      </c>
      <c r="G266" s="55">
        <v>0</v>
      </c>
      <c r="H266" s="55">
        <v>0</v>
      </c>
      <c r="I266" s="55">
        <v>0</v>
      </c>
      <c r="J266" s="55">
        <v>0</v>
      </c>
      <c r="K266" s="55">
        <v>0</v>
      </c>
      <c r="L266" s="55">
        <v>0</v>
      </c>
      <c r="M266" s="55">
        <v>0</v>
      </c>
      <c r="N266" s="55">
        <v>0</v>
      </c>
      <c r="O266" s="55">
        <v>0</v>
      </c>
      <c r="P266" s="55">
        <v>0</v>
      </c>
      <c r="Q266" s="55">
        <v>0</v>
      </c>
      <c r="R266" s="55">
        <v>0</v>
      </c>
      <c r="S266" s="55">
        <v>0</v>
      </c>
      <c r="T266" s="55">
        <v>0</v>
      </c>
      <c r="U266" s="55">
        <v>0</v>
      </c>
      <c r="V266" s="55">
        <v>0</v>
      </c>
      <c r="W266" s="55">
        <v>3397951.9099999997</v>
      </c>
      <c r="X266" s="55">
        <v>0</v>
      </c>
      <c r="Y266" s="55">
        <v>0</v>
      </c>
      <c r="Z266" s="55">
        <v>0</v>
      </c>
      <c r="AA266" s="55">
        <v>0</v>
      </c>
      <c r="AB266" s="55">
        <v>0</v>
      </c>
      <c r="AC266" s="55">
        <v>0</v>
      </c>
      <c r="AD266" s="55">
        <v>0</v>
      </c>
      <c r="AE266" s="55">
        <v>0</v>
      </c>
      <c r="AG266" s="56"/>
    </row>
    <row r="267" spans="1:33" s="53" customFormat="1" ht="12" hidden="1" outlineLevel="2" x14ac:dyDescent="0.2">
      <c r="A267" s="59"/>
      <c r="B267" s="2" t="s">
        <v>76</v>
      </c>
      <c r="C267" s="2" t="s">
        <v>95</v>
      </c>
      <c r="D267" s="2" t="s">
        <v>299</v>
      </c>
      <c r="E267" s="54">
        <f t="shared" si="25"/>
        <v>1195511.5900000001</v>
      </c>
      <c r="F267" s="55">
        <v>0</v>
      </c>
      <c r="G267" s="55">
        <v>0</v>
      </c>
      <c r="H267" s="55">
        <v>0</v>
      </c>
      <c r="I267" s="55">
        <v>0</v>
      </c>
      <c r="J267" s="55">
        <v>0</v>
      </c>
      <c r="K267" s="55">
        <v>0</v>
      </c>
      <c r="L267" s="55">
        <v>0</v>
      </c>
      <c r="M267" s="55">
        <v>0</v>
      </c>
      <c r="N267" s="55">
        <v>0</v>
      </c>
      <c r="O267" s="55">
        <v>0</v>
      </c>
      <c r="P267" s="55">
        <v>1195511.5900000001</v>
      </c>
      <c r="Q267" s="55">
        <v>0</v>
      </c>
      <c r="R267" s="55">
        <v>0</v>
      </c>
      <c r="S267" s="55">
        <v>0</v>
      </c>
      <c r="T267" s="55">
        <v>0</v>
      </c>
      <c r="U267" s="55">
        <v>0</v>
      </c>
      <c r="V267" s="55">
        <v>0</v>
      </c>
      <c r="W267" s="55">
        <v>0</v>
      </c>
      <c r="X267" s="55">
        <v>0</v>
      </c>
      <c r="Y267" s="55">
        <v>0</v>
      </c>
      <c r="Z267" s="55">
        <v>0</v>
      </c>
      <c r="AA267" s="55">
        <v>0</v>
      </c>
      <c r="AB267" s="55">
        <v>0</v>
      </c>
      <c r="AC267" s="55">
        <v>0</v>
      </c>
      <c r="AD267" s="55">
        <v>0</v>
      </c>
      <c r="AE267" s="55">
        <v>0</v>
      </c>
      <c r="AG267" s="56"/>
    </row>
    <row r="268" spans="1:33" s="53" customFormat="1" ht="12" hidden="1" outlineLevel="2" x14ac:dyDescent="0.2">
      <c r="A268" s="59"/>
      <c r="B268" s="2"/>
      <c r="C268" s="53" t="s">
        <v>245</v>
      </c>
      <c r="D268" s="2" t="s">
        <v>404</v>
      </c>
      <c r="E268" s="54">
        <f t="shared" si="25"/>
        <v>167938.22</v>
      </c>
      <c r="F268" s="55">
        <v>0</v>
      </c>
      <c r="G268" s="55">
        <v>0</v>
      </c>
      <c r="H268" s="55">
        <v>0</v>
      </c>
      <c r="I268" s="55">
        <v>0</v>
      </c>
      <c r="J268" s="55">
        <v>0</v>
      </c>
      <c r="K268" s="55">
        <v>0</v>
      </c>
      <c r="L268" s="55">
        <v>0</v>
      </c>
      <c r="M268" s="55">
        <v>0</v>
      </c>
      <c r="N268" s="55">
        <v>0</v>
      </c>
      <c r="O268" s="55">
        <v>0</v>
      </c>
      <c r="P268" s="55">
        <v>0</v>
      </c>
      <c r="Q268" s="55">
        <v>0</v>
      </c>
      <c r="R268" s="55">
        <v>0</v>
      </c>
      <c r="S268" s="55">
        <v>0</v>
      </c>
      <c r="T268" s="55">
        <v>0</v>
      </c>
      <c r="U268" s="55">
        <v>0</v>
      </c>
      <c r="V268" s="55">
        <v>0</v>
      </c>
      <c r="W268" s="55">
        <v>0</v>
      </c>
      <c r="X268" s="55">
        <v>0</v>
      </c>
      <c r="Y268" s="55">
        <v>0</v>
      </c>
      <c r="Z268" s="55">
        <v>167938.22</v>
      </c>
      <c r="AA268" s="55">
        <v>0</v>
      </c>
      <c r="AB268" s="55">
        <v>0</v>
      </c>
      <c r="AC268" s="55">
        <v>0</v>
      </c>
      <c r="AD268" s="55">
        <v>0</v>
      </c>
      <c r="AE268" s="55">
        <v>0</v>
      </c>
      <c r="AG268" s="56"/>
    </row>
    <row r="269" spans="1:33" s="53" customFormat="1" ht="12" hidden="1" outlineLevel="2" x14ac:dyDescent="0.2">
      <c r="A269" s="59"/>
      <c r="B269" s="2" t="s">
        <v>76</v>
      </c>
      <c r="C269" s="2" t="s">
        <v>96</v>
      </c>
      <c r="D269" s="2" t="s">
        <v>300</v>
      </c>
      <c r="E269" s="54">
        <f t="shared" si="25"/>
        <v>688876.65000000014</v>
      </c>
      <c r="F269" s="55">
        <v>0</v>
      </c>
      <c r="G269" s="55">
        <v>0</v>
      </c>
      <c r="H269" s="55">
        <v>0</v>
      </c>
      <c r="I269" s="55">
        <v>0</v>
      </c>
      <c r="J269" s="55">
        <v>0</v>
      </c>
      <c r="K269" s="55">
        <v>0</v>
      </c>
      <c r="L269" s="55">
        <v>0</v>
      </c>
      <c r="M269" s="55">
        <v>0</v>
      </c>
      <c r="N269" s="55">
        <v>0</v>
      </c>
      <c r="O269" s="55">
        <v>0</v>
      </c>
      <c r="P269" s="55">
        <v>0</v>
      </c>
      <c r="Q269" s="55">
        <v>0</v>
      </c>
      <c r="R269" s="55">
        <v>0</v>
      </c>
      <c r="S269" s="55">
        <v>0</v>
      </c>
      <c r="T269" s="55">
        <v>0</v>
      </c>
      <c r="U269" s="55">
        <v>0</v>
      </c>
      <c r="V269" s="55">
        <v>0</v>
      </c>
      <c r="W269" s="55">
        <v>0</v>
      </c>
      <c r="X269" s="55">
        <v>0</v>
      </c>
      <c r="Y269" s="55">
        <v>0</v>
      </c>
      <c r="Z269" s="55">
        <v>0</v>
      </c>
      <c r="AA269" s="55">
        <v>688876.65000000014</v>
      </c>
      <c r="AB269" s="55">
        <v>0</v>
      </c>
      <c r="AC269" s="55">
        <v>0</v>
      </c>
      <c r="AD269" s="55">
        <v>0</v>
      </c>
      <c r="AE269" s="55">
        <v>0</v>
      </c>
      <c r="AG269" s="56"/>
    </row>
    <row r="270" spans="1:33" s="53" customFormat="1" ht="12" hidden="1" outlineLevel="2" x14ac:dyDescent="0.2">
      <c r="A270" s="59"/>
      <c r="B270" s="2"/>
      <c r="C270" s="53" t="s">
        <v>246</v>
      </c>
      <c r="D270" s="2" t="s">
        <v>405</v>
      </c>
      <c r="E270" s="54">
        <f t="shared" si="25"/>
        <v>15729.53</v>
      </c>
      <c r="F270" s="55">
        <v>0</v>
      </c>
      <c r="G270" s="55">
        <v>0</v>
      </c>
      <c r="H270" s="55">
        <v>0</v>
      </c>
      <c r="I270" s="55">
        <v>0</v>
      </c>
      <c r="J270" s="55">
        <v>0</v>
      </c>
      <c r="K270" s="55">
        <v>0</v>
      </c>
      <c r="L270" s="55">
        <v>0</v>
      </c>
      <c r="M270" s="55">
        <v>0</v>
      </c>
      <c r="N270" s="55">
        <v>0</v>
      </c>
      <c r="O270" s="55">
        <v>0</v>
      </c>
      <c r="P270" s="55">
        <v>0</v>
      </c>
      <c r="Q270" s="55">
        <v>0</v>
      </c>
      <c r="R270" s="55">
        <v>0</v>
      </c>
      <c r="S270" s="55">
        <v>0</v>
      </c>
      <c r="T270" s="55">
        <v>0</v>
      </c>
      <c r="U270" s="55">
        <v>0</v>
      </c>
      <c r="V270" s="55">
        <v>0</v>
      </c>
      <c r="W270" s="55">
        <v>0</v>
      </c>
      <c r="X270" s="55">
        <v>0</v>
      </c>
      <c r="Y270" s="55">
        <v>0</v>
      </c>
      <c r="Z270" s="55">
        <v>15729.53</v>
      </c>
      <c r="AA270" s="55">
        <v>0</v>
      </c>
      <c r="AB270" s="55">
        <v>0</v>
      </c>
      <c r="AC270" s="55">
        <v>0</v>
      </c>
      <c r="AD270" s="55">
        <v>0</v>
      </c>
      <c r="AE270" s="55">
        <v>0</v>
      </c>
      <c r="AG270" s="56"/>
    </row>
    <row r="271" spans="1:33" s="53" customFormat="1" ht="12" hidden="1" outlineLevel="2" x14ac:dyDescent="0.2">
      <c r="A271" s="59"/>
      <c r="B271" s="2"/>
      <c r="C271" s="2" t="s">
        <v>97</v>
      </c>
      <c r="D271" s="2" t="s">
        <v>301</v>
      </c>
      <c r="E271" s="54">
        <f t="shared" si="25"/>
        <v>1449362.27</v>
      </c>
      <c r="F271" s="55">
        <v>0</v>
      </c>
      <c r="G271" s="55">
        <v>0</v>
      </c>
      <c r="H271" s="55">
        <v>0</v>
      </c>
      <c r="I271" s="55">
        <v>0</v>
      </c>
      <c r="J271" s="55">
        <v>0</v>
      </c>
      <c r="K271" s="55">
        <v>0</v>
      </c>
      <c r="L271" s="55">
        <v>0</v>
      </c>
      <c r="M271" s="55">
        <v>0</v>
      </c>
      <c r="N271" s="55">
        <v>0</v>
      </c>
      <c r="O271" s="55">
        <v>0</v>
      </c>
      <c r="P271" s="55">
        <v>0</v>
      </c>
      <c r="Q271" s="55">
        <v>0</v>
      </c>
      <c r="R271" s="55">
        <v>0</v>
      </c>
      <c r="S271" s="55">
        <v>0</v>
      </c>
      <c r="T271" s="55">
        <v>0</v>
      </c>
      <c r="U271" s="55">
        <v>0</v>
      </c>
      <c r="V271" s="55">
        <v>0</v>
      </c>
      <c r="W271" s="55">
        <v>0</v>
      </c>
      <c r="X271" s="55">
        <v>0</v>
      </c>
      <c r="Y271" s="55">
        <v>0</v>
      </c>
      <c r="Z271" s="55">
        <v>0</v>
      </c>
      <c r="AA271" s="55">
        <v>0</v>
      </c>
      <c r="AB271" s="55">
        <v>457320.91000000003</v>
      </c>
      <c r="AC271" s="55">
        <v>992041.3600000001</v>
      </c>
      <c r="AD271" s="55">
        <v>0</v>
      </c>
      <c r="AE271" s="55">
        <v>0</v>
      </c>
      <c r="AG271" s="56"/>
    </row>
    <row r="272" spans="1:33" s="53" customFormat="1" ht="12" hidden="1" outlineLevel="2" x14ac:dyDescent="0.2">
      <c r="A272" s="59"/>
      <c r="B272" s="2"/>
      <c r="C272" s="2" t="s">
        <v>247</v>
      </c>
      <c r="D272" s="2" t="s">
        <v>406</v>
      </c>
      <c r="E272" s="54">
        <f t="shared" si="25"/>
        <v>276104.15999999997</v>
      </c>
      <c r="F272" s="55">
        <v>0</v>
      </c>
      <c r="G272" s="55">
        <v>0</v>
      </c>
      <c r="H272" s="55">
        <v>0</v>
      </c>
      <c r="I272" s="55">
        <v>0</v>
      </c>
      <c r="J272" s="55">
        <v>0</v>
      </c>
      <c r="K272" s="55">
        <v>0</v>
      </c>
      <c r="L272" s="55">
        <v>0</v>
      </c>
      <c r="M272" s="55">
        <v>0</v>
      </c>
      <c r="N272" s="55">
        <v>0</v>
      </c>
      <c r="O272" s="55">
        <v>0</v>
      </c>
      <c r="P272" s="55">
        <v>0</v>
      </c>
      <c r="Q272" s="55">
        <v>0</v>
      </c>
      <c r="R272" s="55">
        <v>0</v>
      </c>
      <c r="S272" s="55">
        <v>0</v>
      </c>
      <c r="T272" s="55">
        <v>0</v>
      </c>
      <c r="U272" s="55">
        <v>0</v>
      </c>
      <c r="V272" s="55">
        <v>0</v>
      </c>
      <c r="W272" s="55">
        <v>0</v>
      </c>
      <c r="X272" s="55">
        <v>0</v>
      </c>
      <c r="Y272" s="55">
        <v>0</v>
      </c>
      <c r="Z272" s="55">
        <v>0</v>
      </c>
      <c r="AA272" s="55">
        <v>0</v>
      </c>
      <c r="AB272" s="55">
        <v>0</v>
      </c>
      <c r="AC272" s="55">
        <v>0</v>
      </c>
      <c r="AD272" s="55">
        <v>276104.15999999997</v>
      </c>
      <c r="AE272" s="55">
        <v>0</v>
      </c>
      <c r="AG272" s="56"/>
    </row>
    <row r="273" spans="1:33" s="53" customFormat="1" ht="12" hidden="1" outlineLevel="2" x14ac:dyDescent="0.2">
      <c r="A273" s="59"/>
      <c r="B273" s="2" t="s">
        <v>76</v>
      </c>
      <c r="C273" s="2" t="s">
        <v>248</v>
      </c>
      <c r="D273" s="2" t="s">
        <v>407</v>
      </c>
      <c r="E273" s="54">
        <f t="shared" si="25"/>
        <v>140536.59</v>
      </c>
      <c r="F273" s="55">
        <v>0</v>
      </c>
      <c r="G273" s="55">
        <v>0</v>
      </c>
      <c r="H273" s="55">
        <v>0</v>
      </c>
      <c r="I273" s="55">
        <v>0</v>
      </c>
      <c r="J273" s="55">
        <v>0</v>
      </c>
      <c r="K273" s="55">
        <v>0</v>
      </c>
      <c r="L273" s="55">
        <v>0</v>
      </c>
      <c r="M273" s="55">
        <v>0</v>
      </c>
      <c r="N273" s="55">
        <v>0</v>
      </c>
      <c r="O273" s="55">
        <v>0</v>
      </c>
      <c r="P273" s="55">
        <v>0</v>
      </c>
      <c r="Q273" s="55">
        <v>0</v>
      </c>
      <c r="R273" s="55">
        <v>0</v>
      </c>
      <c r="S273" s="55">
        <v>0</v>
      </c>
      <c r="T273" s="55">
        <v>0</v>
      </c>
      <c r="U273" s="55">
        <v>0</v>
      </c>
      <c r="V273" s="55">
        <v>0</v>
      </c>
      <c r="W273" s="55">
        <v>0</v>
      </c>
      <c r="X273" s="55">
        <v>0</v>
      </c>
      <c r="Y273" s="55">
        <v>0</v>
      </c>
      <c r="Z273" s="55">
        <v>0</v>
      </c>
      <c r="AA273" s="55">
        <v>0</v>
      </c>
      <c r="AB273" s="55">
        <v>0</v>
      </c>
      <c r="AC273" s="55">
        <v>0</v>
      </c>
      <c r="AD273" s="55">
        <v>0</v>
      </c>
      <c r="AE273" s="55">
        <v>140536.59</v>
      </c>
      <c r="AG273" s="56"/>
    </row>
    <row r="274" spans="1:33" ht="15.75" customHeight="1" outlineLevel="1" collapsed="1" x14ac:dyDescent="0.2">
      <c r="A274" s="1">
        <v>41</v>
      </c>
      <c r="B274" s="13" t="s">
        <v>98</v>
      </c>
      <c r="D274" s="60" t="s">
        <v>249</v>
      </c>
      <c r="E274" s="61">
        <f t="shared" ref="E274:AE274" si="26">SUBTOTAL(9,E247:E273)</f>
        <v>23124867.869999994</v>
      </c>
      <c r="F274" s="61">
        <f t="shared" si="26"/>
        <v>56698.549999999996</v>
      </c>
      <c r="G274" s="61">
        <f t="shared" si="26"/>
        <v>107195.87</v>
      </c>
      <c r="H274" s="61">
        <f t="shared" si="26"/>
        <v>430555.70999999996</v>
      </c>
      <c r="I274" s="61">
        <f t="shared" si="26"/>
        <v>232262.96999999997</v>
      </c>
      <c r="J274" s="61">
        <f t="shared" si="26"/>
        <v>1605222.4700000002</v>
      </c>
      <c r="K274" s="38">
        <f t="shared" si="26"/>
        <v>727797.08000000007</v>
      </c>
      <c r="L274" s="38">
        <f t="shared" si="26"/>
        <v>1250082.8299999998</v>
      </c>
      <c r="M274" s="38">
        <f t="shared" si="26"/>
        <v>691744.93</v>
      </c>
      <c r="N274" s="38">
        <f t="shared" si="26"/>
        <v>232702.74</v>
      </c>
      <c r="O274" s="38">
        <f t="shared" si="26"/>
        <v>705898.14999999991</v>
      </c>
      <c r="P274" s="38">
        <f t="shared" si="26"/>
        <v>1522295.85</v>
      </c>
      <c r="Q274" s="38">
        <f t="shared" si="26"/>
        <v>185879.75</v>
      </c>
      <c r="R274" s="61">
        <f t="shared" si="26"/>
        <v>927974.55</v>
      </c>
      <c r="S274" s="38">
        <f t="shared" si="26"/>
        <v>57568.959999999999</v>
      </c>
      <c r="T274" s="38">
        <f t="shared" si="26"/>
        <v>5699570.8899999987</v>
      </c>
      <c r="U274" s="38">
        <f t="shared" si="26"/>
        <v>2046591.99</v>
      </c>
      <c r="V274" s="38">
        <f t="shared" si="26"/>
        <v>386498.44</v>
      </c>
      <c r="W274" s="38">
        <f t="shared" si="26"/>
        <v>3397951.9099999997</v>
      </c>
      <c r="X274" s="38">
        <f t="shared" si="26"/>
        <v>0</v>
      </c>
      <c r="Y274" s="38">
        <f t="shared" si="26"/>
        <v>8378.36</v>
      </c>
      <c r="Z274" s="38">
        <f t="shared" si="26"/>
        <v>183667.75</v>
      </c>
      <c r="AA274" s="38">
        <f t="shared" si="26"/>
        <v>688876.65000000014</v>
      </c>
      <c r="AB274" s="38">
        <f t="shared" si="26"/>
        <v>457320.91000000003</v>
      </c>
      <c r="AC274" s="38">
        <f t="shared" si="26"/>
        <v>1105489.81</v>
      </c>
      <c r="AD274" s="38">
        <f t="shared" si="26"/>
        <v>276104.15999999997</v>
      </c>
      <c r="AE274" s="38">
        <f t="shared" si="26"/>
        <v>140536.59</v>
      </c>
    </row>
    <row r="275" spans="1:33" s="53" customFormat="1" ht="12" hidden="1" outlineLevel="2" x14ac:dyDescent="0.2">
      <c r="B275" s="2" t="s">
        <v>100</v>
      </c>
      <c r="C275" s="2" t="s">
        <v>101</v>
      </c>
      <c r="D275" s="2" t="s">
        <v>302</v>
      </c>
      <c r="E275" s="54">
        <f t="shared" si="25"/>
        <v>35875866.150000013</v>
      </c>
      <c r="F275" s="55">
        <v>537421.80000000005</v>
      </c>
      <c r="G275" s="55">
        <v>167855.03</v>
      </c>
      <c r="H275" s="55">
        <v>330453.66000000003</v>
      </c>
      <c r="I275" s="55">
        <v>304044.86</v>
      </c>
      <c r="J275" s="55">
        <v>2202671.09</v>
      </c>
      <c r="K275" s="55">
        <v>670543.30000000005</v>
      </c>
      <c r="L275" s="55">
        <v>5311483.33</v>
      </c>
      <c r="M275" s="55">
        <v>440462.2</v>
      </c>
      <c r="N275" s="55">
        <v>1070211.22</v>
      </c>
      <c r="O275" s="55">
        <v>401403.14</v>
      </c>
      <c r="P275" s="55">
        <v>1738506.04</v>
      </c>
      <c r="Q275" s="55">
        <v>251805.89</v>
      </c>
      <c r="R275" s="55">
        <v>942206.10999999987</v>
      </c>
      <c r="S275" s="55">
        <v>44142.879999999997</v>
      </c>
      <c r="T275" s="55">
        <v>4927728.1800000016</v>
      </c>
      <c r="U275" s="55">
        <v>5940765.9199999999</v>
      </c>
      <c r="V275" s="55">
        <v>257906.85</v>
      </c>
      <c r="W275" s="55">
        <v>3707246.4400000004</v>
      </c>
      <c r="X275" s="55">
        <v>2886687.7600000002</v>
      </c>
      <c r="Y275" s="55">
        <v>632156.25</v>
      </c>
      <c r="Z275" s="55">
        <v>98659.55</v>
      </c>
      <c r="AA275" s="55">
        <v>1092955.73</v>
      </c>
      <c r="AB275" s="55">
        <v>412279.6</v>
      </c>
      <c r="AC275" s="55">
        <v>1256944.6400000001</v>
      </c>
      <c r="AD275" s="55">
        <v>158268.22</v>
      </c>
      <c r="AE275" s="55">
        <v>91056.46</v>
      </c>
      <c r="AG275" s="56"/>
    </row>
    <row r="276" spans="1:33" ht="15.75" customHeight="1" outlineLevel="1" collapsed="1" x14ac:dyDescent="0.2">
      <c r="A276" s="1">
        <v>42</v>
      </c>
      <c r="B276" s="13" t="s">
        <v>102</v>
      </c>
      <c r="D276" s="60" t="s">
        <v>250</v>
      </c>
      <c r="E276" s="61">
        <f t="shared" ref="E276:AE276" si="27">SUBTOTAL(9,E275:E275)</f>
        <v>35875866.150000013</v>
      </c>
      <c r="F276" s="61">
        <f t="shared" si="27"/>
        <v>537421.80000000005</v>
      </c>
      <c r="G276" s="61">
        <f t="shared" si="27"/>
        <v>167855.03</v>
      </c>
      <c r="H276" s="61">
        <f t="shared" si="27"/>
        <v>330453.66000000003</v>
      </c>
      <c r="I276" s="61">
        <f t="shared" si="27"/>
        <v>304044.86</v>
      </c>
      <c r="J276" s="61">
        <f t="shared" si="27"/>
        <v>2202671.09</v>
      </c>
      <c r="K276" s="38">
        <f t="shared" si="27"/>
        <v>670543.30000000005</v>
      </c>
      <c r="L276" s="38">
        <f t="shared" si="27"/>
        <v>5311483.33</v>
      </c>
      <c r="M276" s="38">
        <f t="shared" si="27"/>
        <v>440462.2</v>
      </c>
      <c r="N276" s="38">
        <f t="shared" si="27"/>
        <v>1070211.22</v>
      </c>
      <c r="O276" s="38">
        <f t="shared" si="27"/>
        <v>401403.14</v>
      </c>
      <c r="P276" s="38">
        <f t="shared" si="27"/>
        <v>1738506.04</v>
      </c>
      <c r="Q276" s="38">
        <f t="shared" si="27"/>
        <v>251805.89</v>
      </c>
      <c r="R276" s="61">
        <f t="shared" si="27"/>
        <v>942206.10999999987</v>
      </c>
      <c r="S276" s="38">
        <f t="shared" si="27"/>
        <v>44142.879999999997</v>
      </c>
      <c r="T276" s="38">
        <f t="shared" si="27"/>
        <v>4927728.1800000016</v>
      </c>
      <c r="U276" s="38">
        <f t="shared" si="27"/>
        <v>5940765.9199999999</v>
      </c>
      <c r="V276" s="38">
        <f t="shared" si="27"/>
        <v>257906.85</v>
      </c>
      <c r="W276" s="38">
        <f t="shared" si="27"/>
        <v>3707246.4400000004</v>
      </c>
      <c r="X276" s="38">
        <f t="shared" si="27"/>
        <v>2886687.7600000002</v>
      </c>
      <c r="Y276" s="38">
        <f t="shared" si="27"/>
        <v>632156.25</v>
      </c>
      <c r="Z276" s="38">
        <f t="shared" si="27"/>
        <v>98659.55</v>
      </c>
      <c r="AA276" s="38">
        <f t="shared" si="27"/>
        <v>1092955.73</v>
      </c>
      <c r="AB276" s="38">
        <f t="shared" si="27"/>
        <v>412279.6</v>
      </c>
      <c r="AC276" s="38">
        <f t="shared" si="27"/>
        <v>1256944.6400000001</v>
      </c>
      <c r="AD276" s="38">
        <f t="shared" si="27"/>
        <v>158268.22</v>
      </c>
      <c r="AE276" s="38">
        <f t="shared" si="27"/>
        <v>91056.46</v>
      </c>
    </row>
    <row r="277" spans="1:33" s="53" customFormat="1" ht="12" hidden="1" outlineLevel="2" x14ac:dyDescent="0.2">
      <c r="B277" s="2" t="s">
        <v>104</v>
      </c>
      <c r="C277" s="2" t="s">
        <v>105</v>
      </c>
      <c r="D277" s="2" t="s">
        <v>303</v>
      </c>
      <c r="E277" s="54">
        <f t="shared" si="25"/>
        <v>3165349.8</v>
      </c>
      <c r="F277" s="55">
        <v>0</v>
      </c>
      <c r="G277" s="55">
        <v>0</v>
      </c>
      <c r="H277" s="55">
        <v>0</v>
      </c>
      <c r="I277" s="55">
        <v>0</v>
      </c>
      <c r="J277" s="55">
        <v>387601.91000000003</v>
      </c>
      <c r="K277" s="55">
        <v>0</v>
      </c>
      <c r="L277" s="55">
        <v>420554.31</v>
      </c>
      <c r="M277" s="55">
        <v>0</v>
      </c>
      <c r="N277" s="55">
        <v>0</v>
      </c>
      <c r="O277" s="55">
        <v>0</v>
      </c>
      <c r="P277" s="55">
        <v>0</v>
      </c>
      <c r="Q277" s="55">
        <v>0</v>
      </c>
      <c r="R277" s="55">
        <v>162622.99</v>
      </c>
      <c r="S277" s="55">
        <v>0</v>
      </c>
      <c r="T277" s="55">
        <v>867196.06</v>
      </c>
      <c r="U277" s="55">
        <v>1045515.12</v>
      </c>
      <c r="V277" s="55">
        <v>0</v>
      </c>
      <c r="W277" s="55">
        <v>0</v>
      </c>
      <c r="X277" s="55">
        <v>0</v>
      </c>
      <c r="Y277" s="55">
        <v>87382.86</v>
      </c>
      <c r="Z277" s="55">
        <v>0</v>
      </c>
      <c r="AA277" s="55">
        <v>194476.55</v>
      </c>
      <c r="AB277" s="55">
        <v>0</v>
      </c>
      <c r="AC277" s="55">
        <v>0</v>
      </c>
      <c r="AD277" s="55">
        <v>0</v>
      </c>
      <c r="AE277" s="55">
        <v>0</v>
      </c>
      <c r="AG277" s="56"/>
    </row>
    <row r="278" spans="1:33" s="53" customFormat="1" ht="12" hidden="1" outlineLevel="2" x14ac:dyDescent="0.2">
      <c r="B278" s="2" t="s">
        <v>104</v>
      </c>
      <c r="C278" s="2" t="s">
        <v>106</v>
      </c>
      <c r="D278" s="2" t="s">
        <v>304</v>
      </c>
      <c r="E278" s="54">
        <f t="shared" si="25"/>
        <v>1976823.9</v>
      </c>
      <c r="F278" s="55">
        <v>0</v>
      </c>
      <c r="G278" s="55">
        <v>0</v>
      </c>
      <c r="H278" s="55">
        <v>0</v>
      </c>
      <c r="I278" s="55">
        <v>0</v>
      </c>
      <c r="J278" s="55">
        <v>0</v>
      </c>
      <c r="K278" s="55">
        <v>119067.71999999999</v>
      </c>
      <c r="L278" s="55">
        <v>527615.6</v>
      </c>
      <c r="M278" s="55">
        <v>78192.5</v>
      </c>
      <c r="N278" s="55">
        <v>0</v>
      </c>
      <c r="O278" s="55">
        <v>28961.43</v>
      </c>
      <c r="P278" s="55">
        <v>179984.80999999997</v>
      </c>
      <c r="Q278" s="55">
        <v>3416.15</v>
      </c>
      <c r="R278" s="55">
        <v>0</v>
      </c>
      <c r="S278" s="55">
        <v>0</v>
      </c>
      <c r="T278" s="55">
        <v>0</v>
      </c>
      <c r="U278" s="55">
        <v>0</v>
      </c>
      <c r="V278" s="55">
        <v>0</v>
      </c>
      <c r="W278" s="55">
        <v>658071.86999999988</v>
      </c>
      <c r="X278" s="55">
        <v>379167.74</v>
      </c>
      <c r="Y278" s="55">
        <v>2346.08</v>
      </c>
      <c r="Z278" s="55">
        <v>0</v>
      </c>
      <c r="AA278" s="55">
        <v>0</v>
      </c>
      <c r="AB278" s="55">
        <v>0</v>
      </c>
      <c r="AC278" s="55">
        <v>0</v>
      </c>
      <c r="AD278" s="55">
        <v>0</v>
      </c>
      <c r="AE278" s="55">
        <v>0</v>
      </c>
      <c r="AG278" s="56"/>
    </row>
    <row r="279" spans="1:33" s="53" customFormat="1" ht="12" hidden="1" outlineLevel="2" x14ac:dyDescent="0.2">
      <c r="B279" s="2" t="s">
        <v>104</v>
      </c>
      <c r="C279" s="2" t="s">
        <v>107</v>
      </c>
      <c r="D279" s="2" t="s">
        <v>305</v>
      </c>
      <c r="E279" s="54">
        <f t="shared" si="25"/>
        <v>413719.93</v>
      </c>
      <c r="F279" s="55">
        <v>0</v>
      </c>
      <c r="G279" s="55">
        <v>0</v>
      </c>
      <c r="H279" s="55">
        <v>0</v>
      </c>
      <c r="I279" s="55">
        <v>0</v>
      </c>
      <c r="J279" s="55">
        <v>0</v>
      </c>
      <c r="K279" s="55">
        <v>0</v>
      </c>
      <c r="L279" s="55">
        <v>0</v>
      </c>
      <c r="M279" s="55">
        <v>0</v>
      </c>
      <c r="N279" s="55">
        <v>0</v>
      </c>
      <c r="O279" s="55">
        <v>41704.47</v>
      </c>
      <c r="P279" s="55">
        <v>126378.07</v>
      </c>
      <c r="Q279" s="55">
        <v>40705.24</v>
      </c>
      <c r="R279" s="55">
        <v>0</v>
      </c>
      <c r="S279" s="55">
        <v>0</v>
      </c>
      <c r="T279" s="55">
        <v>0</v>
      </c>
      <c r="U279" s="55">
        <v>0</v>
      </c>
      <c r="V279" s="55">
        <v>45141.73</v>
      </c>
      <c r="W279" s="55">
        <v>0</v>
      </c>
      <c r="X279" s="55">
        <v>132087.12</v>
      </c>
      <c r="Y279" s="55">
        <v>0</v>
      </c>
      <c r="Z279" s="55">
        <v>0</v>
      </c>
      <c r="AA279" s="55">
        <v>0</v>
      </c>
      <c r="AB279" s="55">
        <v>0</v>
      </c>
      <c r="AC279" s="55">
        <v>0</v>
      </c>
      <c r="AD279" s="55">
        <v>27703.3</v>
      </c>
      <c r="AE279" s="55">
        <v>0</v>
      </c>
      <c r="AG279" s="56"/>
    </row>
    <row r="280" spans="1:33" s="53" customFormat="1" ht="12" hidden="1" outlineLevel="2" x14ac:dyDescent="0.2">
      <c r="B280" s="2" t="s">
        <v>104</v>
      </c>
      <c r="C280" s="2" t="s">
        <v>108</v>
      </c>
      <c r="D280" s="2" t="s">
        <v>306</v>
      </c>
      <c r="E280" s="54">
        <f t="shared" si="25"/>
        <v>594526.68999999994</v>
      </c>
      <c r="F280" s="55">
        <v>84904.6</v>
      </c>
      <c r="G280" s="55">
        <v>26517.37</v>
      </c>
      <c r="H280" s="55">
        <v>52435.46</v>
      </c>
      <c r="I280" s="55">
        <v>0</v>
      </c>
      <c r="J280" s="55">
        <v>0</v>
      </c>
      <c r="K280" s="55">
        <v>0</v>
      </c>
      <c r="L280" s="55">
        <v>0</v>
      </c>
      <c r="M280" s="55">
        <v>0</v>
      </c>
      <c r="N280" s="55">
        <v>169068.94999999998</v>
      </c>
      <c r="O280" s="55">
        <v>0</v>
      </c>
      <c r="P280" s="55">
        <v>0</v>
      </c>
      <c r="Q280" s="55">
        <v>0</v>
      </c>
      <c r="R280" s="55">
        <v>0</v>
      </c>
      <c r="S280" s="55">
        <v>0</v>
      </c>
      <c r="T280" s="55">
        <v>0</v>
      </c>
      <c r="U280" s="55">
        <v>0</v>
      </c>
      <c r="V280" s="55">
        <v>0</v>
      </c>
      <c r="W280" s="55">
        <v>0</v>
      </c>
      <c r="X280" s="55">
        <v>0</v>
      </c>
      <c r="Y280" s="55">
        <v>0</v>
      </c>
      <c r="Z280" s="55">
        <v>0</v>
      </c>
      <c r="AA280" s="55">
        <v>0</v>
      </c>
      <c r="AB280" s="55">
        <v>65124.61</v>
      </c>
      <c r="AC280" s="55">
        <v>196475.69999999998</v>
      </c>
      <c r="AD280" s="55">
        <v>0</v>
      </c>
      <c r="AE280" s="55">
        <v>0</v>
      </c>
      <c r="AG280" s="56"/>
    </row>
    <row r="281" spans="1:33" s="53" customFormat="1" ht="12" hidden="1" outlineLevel="2" x14ac:dyDescent="0.2">
      <c r="B281" s="2" t="s">
        <v>104</v>
      </c>
      <c r="C281" s="2" t="s">
        <v>109</v>
      </c>
      <c r="D281" s="2" t="s">
        <v>307</v>
      </c>
      <c r="E281" s="54">
        <f t="shared" si="25"/>
        <v>1628.36</v>
      </c>
      <c r="F281" s="55">
        <v>0</v>
      </c>
      <c r="G281" s="55">
        <v>0</v>
      </c>
      <c r="H281" s="55">
        <v>0</v>
      </c>
      <c r="I281" s="55">
        <v>0</v>
      </c>
      <c r="J281" s="55">
        <v>0</v>
      </c>
      <c r="K281" s="55">
        <v>0</v>
      </c>
      <c r="L281" s="55">
        <v>0</v>
      </c>
      <c r="M281" s="55">
        <v>0</v>
      </c>
      <c r="N281" s="55">
        <v>0</v>
      </c>
      <c r="O281" s="55">
        <v>0</v>
      </c>
      <c r="P281" s="55">
        <v>0</v>
      </c>
      <c r="Q281" s="55">
        <v>0</v>
      </c>
      <c r="R281" s="55">
        <v>0</v>
      </c>
      <c r="S281" s="55">
        <v>0</v>
      </c>
      <c r="T281" s="55">
        <v>0</v>
      </c>
      <c r="U281" s="55">
        <v>0</v>
      </c>
      <c r="V281" s="55">
        <v>0</v>
      </c>
      <c r="W281" s="55">
        <v>0</v>
      </c>
      <c r="X281" s="55">
        <v>0</v>
      </c>
      <c r="Y281" s="55">
        <v>1628.36</v>
      </c>
      <c r="Z281" s="55">
        <v>0</v>
      </c>
      <c r="AA281" s="55">
        <v>0</v>
      </c>
      <c r="AB281" s="55">
        <v>0</v>
      </c>
      <c r="AC281" s="55">
        <v>0</v>
      </c>
      <c r="AD281" s="55">
        <v>0</v>
      </c>
      <c r="AE281" s="55">
        <v>0</v>
      </c>
      <c r="AG281" s="56"/>
    </row>
    <row r="282" spans="1:33" s="53" customFormat="1" ht="12" hidden="1" outlineLevel="2" x14ac:dyDescent="0.2">
      <c r="B282" s="2" t="s">
        <v>104</v>
      </c>
      <c r="C282" s="2" t="s">
        <v>110</v>
      </c>
      <c r="D282" s="2" t="s">
        <v>308</v>
      </c>
      <c r="E282" s="54">
        <f t="shared" si="25"/>
        <v>42712.86</v>
      </c>
      <c r="F282" s="55">
        <v>0</v>
      </c>
      <c r="G282" s="55">
        <v>0</v>
      </c>
      <c r="H282" s="55">
        <v>0</v>
      </c>
      <c r="I282" s="55">
        <v>23970.840000000004</v>
      </c>
      <c r="J282" s="55">
        <v>0</v>
      </c>
      <c r="K282" s="55">
        <v>0</v>
      </c>
      <c r="L282" s="55">
        <v>0</v>
      </c>
      <c r="M282" s="55">
        <v>0</v>
      </c>
      <c r="N282" s="55">
        <v>0</v>
      </c>
      <c r="O282" s="55">
        <v>0</v>
      </c>
      <c r="P282" s="55">
        <v>0</v>
      </c>
      <c r="Q282" s="55">
        <v>0</v>
      </c>
      <c r="R282" s="55">
        <v>0</v>
      </c>
      <c r="S282" s="55">
        <v>3480.21</v>
      </c>
      <c r="T282" s="55">
        <v>0</v>
      </c>
      <c r="U282" s="55">
        <v>0</v>
      </c>
      <c r="V282" s="55">
        <v>0</v>
      </c>
      <c r="W282" s="55">
        <v>0</v>
      </c>
      <c r="X282" s="55">
        <v>0</v>
      </c>
      <c r="Y282" s="55">
        <v>0</v>
      </c>
      <c r="Z282" s="55">
        <v>7778.36</v>
      </c>
      <c r="AA282" s="55">
        <v>0</v>
      </c>
      <c r="AB282" s="55">
        <v>0</v>
      </c>
      <c r="AC282" s="55">
        <v>304.27999999999997</v>
      </c>
      <c r="AD282" s="55">
        <v>0</v>
      </c>
      <c r="AE282" s="55">
        <v>7179.17</v>
      </c>
      <c r="AG282" s="56"/>
    </row>
    <row r="283" spans="1:33" s="53" customFormat="1" ht="12" hidden="1" outlineLevel="2" x14ac:dyDescent="0.2">
      <c r="B283" s="2" t="s">
        <v>104</v>
      </c>
      <c r="C283" s="2" t="s">
        <v>111</v>
      </c>
      <c r="D283" s="2" t="s">
        <v>309</v>
      </c>
      <c r="E283" s="54">
        <f t="shared" si="25"/>
        <v>363580.3</v>
      </c>
      <c r="F283" s="55">
        <v>0</v>
      </c>
      <c r="G283" s="55">
        <v>0</v>
      </c>
      <c r="H283" s="55">
        <v>0</v>
      </c>
      <c r="I283" s="55">
        <v>0</v>
      </c>
      <c r="J283" s="55">
        <v>27493.87</v>
      </c>
      <c r="K283" s="55">
        <v>8363.14</v>
      </c>
      <c r="L283" s="55">
        <v>66931.33</v>
      </c>
      <c r="M283" s="55">
        <v>5498.24</v>
      </c>
      <c r="N283" s="55">
        <v>0</v>
      </c>
      <c r="O283" s="55">
        <v>2036.67</v>
      </c>
      <c r="P283" s="55">
        <v>12655.880000000001</v>
      </c>
      <c r="Q283" s="55">
        <v>240.29</v>
      </c>
      <c r="R283" s="55">
        <v>11540.710000000001</v>
      </c>
      <c r="S283" s="55">
        <v>0</v>
      </c>
      <c r="T283" s="55">
        <v>61508.359999999993</v>
      </c>
      <c r="U283" s="55">
        <v>74172.89</v>
      </c>
      <c r="V283" s="55">
        <v>0</v>
      </c>
      <c r="W283" s="55">
        <v>46268.28</v>
      </c>
      <c r="X283" s="55">
        <v>26711.69</v>
      </c>
      <c r="Y283" s="55">
        <v>6363.2199999999993</v>
      </c>
      <c r="Z283" s="55">
        <v>0</v>
      </c>
      <c r="AA283" s="55">
        <v>13795.73</v>
      </c>
      <c r="AB283" s="55">
        <v>0</v>
      </c>
      <c r="AC283" s="55">
        <v>0</v>
      </c>
      <c r="AD283" s="55">
        <v>0</v>
      </c>
      <c r="AE283" s="55">
        <v>0</v>
      </c>
      <c r="AG283" s="56"/>
    </row>
    <row r="284" spans="1:33" s="53" customFormat="1" ht="12" hidden="1" outlineLevel="2" x14ac:dyDescent="0.2">
      <c r="B284" s="2" t="s">
        <v>104</v>
      </c>
      <c r="C284" s="2" t="s">
        <v>112</v>
      </c>
      <c r="D284" s="2" t="s">
        <v>310</v>
      </c>
      <c r="E284" s="54">
        <f t="shared" si="25"/>
        <v>40532.399999999994</v>
      </c>
      <c r="F284" s="55">
        <v>3248.5499999999997</v>
      </c>
      <c r="G284" s="55">
        <v>1014.67</v>
      </c>
      <c r="H284" s="55">
        <v>2000.5900000000001</v>
      </c>
      <c r="I284" s="55">
        <v>1837.95</v>
      </c>
      <c r="J284" s="55">
        <v>0</v>
      </c>
      <c r="K284" s="55">
        <v>0</v>
      </c>
      <c r="L284" s="55">
        <v>0</v>
      </c>
      <c r="M284" s="55">
        <v>0</v>
      </c>
      <c r="N284" s="55">
        <v>6469.39</v>
      </c>
      <c r="O284" s="55">
        <v>1440.35</v>
      </c>
      <c r="P284" s="55">
        <v>4354.26</v>
      </c>
      <c r="Q284" s="55">
        <v>1405.73</v>
      </c>
      <c r="R284" s="55">
        <v>0</v>
      </c>
      <c r="S284" s="55">
        <v>266.85000000000002</v>
      </c>
      <c r="T284" s="55">
        <v>0</v>
      </c>
      <c r="U284" s="55">
        <v>0</v>
      </c>
      <c r="V284" s="55">
        <v>1559.0500000000002</v>
      </c>
      <c r="W284" s="55">
        <v>0</v>
      </c>
      <c r="X284" s="55">
        <v>4570.99</v>
      </c>
      <c r="Y284" s="55">
        <v>227.53</v>
      </c>
      <c r="Z284" s="55">
        <v>596.4</v>
      </c>
      <c r="AA284" s="55">
        <v>0</v>
      </c>
      <c r="AB284" s="55">
        <v>2491.7800000000002</v>
      </c>
      <c r="AC284" s="55">
        <v>7541.1200000000008</v>
      </c>
      <c r="AD284" s="55">
        <v>956.74</v>
      </c>
      <c r="AE284" s="55">
        <v>550.45000000000005</v>
      </c>
      <c r="AG284" s="56"/>
    </row>
    <row r="285" spans="1:33" s="53" customFormat="1" ht="12" hidden="1" outlineLevel="2" x14ac:dyDescent="0.2">
      <c r="B285" s="2" t="s">
        <v>104</v>
      </c>
      <c r="C285" s="2" t="s">
        <v>113</v>
      </c>
      <c r="D285" s="2" t="s">
        <v>311</v>
      </c>
      <c r="E285" s="54">
        <f t="shared" si="25"/>
        <v>1698983.63</v>
      </c>
      <c r="F285" s="55">
        <v>52047.170000000006</v>
      </c>
      <c r="G285" s="55">
        <v>16254.02</v>
      </c>
      <c r="H285" s="55">
        <v>32835.14</v>
      </c>
      <c r="I285" s="55">
        <v>29441.31</v>
      </c>
      <c r="J285" s="55">
        <v>213264.00999999998</v>
      </c>
      <c r="K285" s="55">
        <v>0</v>
      </c>
      <c r="L285" s="55">
        <v>519221.01000000007</v>
      </c>
      <c r="M285" s="55">
        <v>42652.07</v>
      </c>
      <c r="N285" s="55">
        <v>103634.73999999999</v>
      </c>
      <c r="O285" s="55">
        <v>38868.21</v>
      </c>
      <c r="P285" s="55">
        <v>50175.519999999997</v>
      </c>
      <c r="Q285" s="55">
        <v>24382.129999999997</v>
      </c>
      <c r="R285" s="55">
        <v>89579.97</v>
      </c>
      <c r="S285" s="55">
        <v>4274.45</v>
      </c>
      <c r="T285" s="55">
        <v>0</v>
      </c>
      <c r="U285" s="55">
        <v>0</v>
      </c>
      <c r="V285" s="55">
        <v>0</v>
      </c>
      <c r="W285" s="55">
        <v>358963.49</v>
      </c>
      <c r="X285" s="55">
        <v>0</v>
      </c>
      <c r="Y285" s="55">
        <v>53089.18</v>
      </c>
      <c r="Z285" s="55">
        <v>9553.6200000000008</v>
      </c>
      <c r="AA285" s="55">
        <v>0</v>
      </c>
      <c r="AB285" s="55">
        <v>0</v>
      </c>
      <c r="AC285" s="55">
        <v>36604.130000000005</v>
      </c>
      <c r="AD285" s="55">
        <v>15325.81</v>
      </c>
      <c r="AE285" s="55">
        <v>8817.65</v>
      </c>
      <c r="AG285" s="56"/>
    </row>
    <row r="286" spans="1:33" s="53" customFormat="1" ht="12" hidden="1" outlineLevel="2" x14ac:dyDescent="0.2">
      <c r="B286" s="2" t="s">
        <v>104</v>
      </c>
      <c r="C286" s="2" t="s">
        <v>114</v>
      </c>
      <c r="D286" s="2" t="s">
        <v>312</v>
      </c>
      <c r="E286" s="54">
        <f t="shared" si="25"/>
        <v>347624.02</v>
      </c>
      <c r="F286" s="55">
        <v>0</v>
      </c>
      <c r="G286" s="55">
        <v>0</v>
      </c>
      <c r="H286" s="55">
        <v>0</v>
      </c>
      <c r="I286" s="55">
        <v>347624.02</v>
      </c>
      <c r="J286" s="55">
        <v>0</v>
      </c>
      <c r="K286" s="55">
        <v>0</v>
      </c>
      <c r="L286" s="55">
        <v>0</v>
      </c>
      <c r="M286" s="55">
        <v>0</v>
      </c>
      <c r="N286" s="55">
        <v>0</v>
      </c>
      <c r="O286" s="55">
        <v>0</v>
      </c>
      <c r="P286" s="55">
        <v>0</v>
      </c>
      <c r="Q286" s="55">
        <v>0</v>
      </c>
      <c r="R286" s="55">
        <v>0</v>
      </c>
      <c r="S286" s="55">
        <v>0</v>
      </c>
      <c r="T286" s="55">
        <v>0</v>
      </c>
      <c r="U286" s="55">
        <v>0</v>
      </c>
      <c r="V286" s="55">
        <v>0</v>
      </c>
      <c r="W286" s="55">
        <v>0</v>
      </c>
      <c r="X286" s="55">
        <v>0</v>
      </c>
      <c r="Y286" s="55">
        <v>0</v>
      </c>
      <c r="Z286" s="55">
        <v>0</v>
      </c>
      <c r="AA286" s="55">
        <v>0</v>
      </c>
      <c r="AB286" s="55">
        <v>0</v>
      </c>
      <c r="AC286" s="55">
        <v>0</v>
      </c>
      <c r="AD286" s="55">
        <v>0</v>
      </c>
      <c r="AE286" s="55">
        <v>0</v>
      </c>
      <c r="AG286" s="56"/>
    </row>
    <row r="287" spans="1:33" s="53" customFormat="1" ht="12" hidden="1" outlineLevel="2" x14ac:dyDescent="0.2">
      <c r="B287" s="2" t="s">
        <v>104</v>
      </c>
      <c r="C287" s="2" t="s">
        <v>115</v>
      </c>
      <c r="D287" s="2" t="s">
        <v>313</v>
      </c>
      <c r="E287" s="54">
        <f t="shared" si="25"/>
        <v>7415355.0900000008</v>
      </c>
      <c r="F287" s="55">
        <v>0</v>
      </c>
      <c r="G287" s="55">
        <v>0</v>
      </c>
      <c r="H287" s="55">
        <v>0</v>
      </c>
      <c r="I287" s="55">
        <v>0</v>
      </c>
      <c r="J287" s="55">
        <v>0</v>
      </c>
      <c r="K287" s="55">
        <v>0</v>
      </c>
      <c r="L287" s="55">
        <v>6771578.4700000007</v>
      </c>
      <c r="M287" s="55">
        <v>0</v>
      </c>
      <c r="N287" s="55">
        <v>0</v>
      </c>
      <c r="O287" s="55">
        <v>0</v>
      </c>
      <c r="P287" s="55">
        <v>0</v>
      </c>
      <c r="Q287" s="55">
        <v>0</v>
      </c>
      <c r="R287" s="55">
        <v>0</v>
      </c>
      <c r="S287" s="55">
        <v>0</v>
      </c>
      <c r="T287" s="55">
        <v>0</v>
      </c>
      <c r="U287" s="55">
        <v>0</v>
      </c>
      <c r="V287" s="55">
        <v>0</v>
      </c>
      <c r="W287" s="55">
        <v>0</v>
      </c>
      <c r="X287" s="55">
        <v>0</v>
      </c>
      <c r="Y287" s="55">
        <v>643776.62</v>
      </c>
      <c r="Z287" s="55">
        <v>0</v>
      </c>
      <c r="AA287" s="55">
        <v>0</v>
      </c>
      <c r="AB287" s="55">
        <v>0</v>
      </c>
      <c r="AC287" s="55">
        <v>0</v>
      </c>
      <c r="AD287" s="55">
        <v>0</v>
      </c>
      <c r="AE287" s="55">
        <v>0</v>
      </c>
      <c r="AG287" s="56"/>
    </row>
    <row r="288" spans="1:33" s="53" customFormat="1" ht="12" hidden="1" outlineLevel="2" x14ac:dyDescent="0.2">
      <c r="B288" s="2" t="s">
        <v>104</v>
      </c>
      <c r="C288" s="2" t="s">
        <v>116</v>
      </c>
      <c r="D288" s="2" t="s">
        <v>314</v>
      </c>
      <c r="E288" s="54">
        <f t="shared" si="25"/>
        <v>0</v>
      </c>
      <c r="F288" s="55">
        <v>0</v>
      </c>
      <c r="G288" s="55">
        <v>0</v>
      </c>
      <c r="H288" s="55">
        <v>0</v>
      </c>
      <c r="I288" s="55">
        <v>0</v>
      </c>
      <c r="J288" s="55">
        <v>0</v>
      </c>
      <c r="K288" s="55">
        <v>0</v>
      </c>
      <c r="L288" s="55">
        <v>0</v>
      </c>
      <c r="M288" s="55">
        <v>0</v>
      </c>
      <c r="N288" s="55">
        <v>0</v>
      </c>
      <c r="O288" s="55">
        <v>0</v>
      </c>
      <c r="P288" s="55">
        <v>0</v>
      </c>
      <c r="Q288" s="55">
        <v>0</v>
      </c>
      <c r="R288" s="55">
        <v>0</v>
      </c>
      <c r="S288" s="55">
        <v>0</v>
      </c>
      <c r="T288" s="55">
        <v>0</v>
      </c>
      <c r="U288" s="55">
        <v>0</v>
      </c>
      <c r="V288" s="55">
        <v>0</v>
      </c>
      <c r="W288" s="55">
        <v>0</v>
      </c>
      <c r="X288" s="55">
        <v>0</v>
      </c>
      <c r="Y288" s="55">
        <v>0</v>
      </c>
      <c r="Z288" s="55">
        <v>0</v>
      </c>
      <c r="AA288" s="55">
        <v>0</v>
      </c>
      <c r="AB288" s="55">
        <v>0</v>
      </c>
      <c r="AC288" s="55">
        <v>0</v>
      </c>
      <c r="AD288" s="55">
        <v>0</v>
      </c>
      <c r="AE288" s="55">
        <v>0</v>
      </c>
      <c r="AG288" s="56"/>
    </row>
    <row r="289" spans="2:33" s="53" customFormat="1" ht="12" hidden="1" outlineLevel="2" x14ac:dyDescent="0.2">
      <c r="B289" s="2" t="s">
        <v>104</v>
      </c>
      <c r="C289" s="2" t="s">
        <v>117</v>
      </c>
      <c r="D289" s="2" t="s">
        <v>315</v>
      </c>
      <c r="E289" s="54">
        <f t="shared" si="25"/>
        <v>91595.66</v>
      </c>
      <c r="F289" s="55">
        <v>0</v>
      </c>
      <c r="G289" s="55">
        <v>0</v>
      </c>
      <c r="H289" s="55">
        <v>0</v>
      </c>
      <c r="I289" s="55">
        <v>0</v>
      </c>
      <c r="J289" s="55">
        <v>0</v>
      </c>
      <c r="K289" s="55">
        <v>0</v>
      </c>
      <c r="L289" s="55">
        <v>0</v>
      </c>
      <c r="M289" s="55">
        <v>0</v>
      </c>
      <c r="N289" s="55">
        <v>88885.25</v>
      </c>
      <c r="O289" s="55">
        <v>0</v>
      </c>
      <c r="P289" s="55">
        <v>0</v>
      </c>
      <c r="Q289" s="55">
        <v>0</v>
      </c>
      <c r="R289" s="55">
        <v>0</v>
      </c>
      <c r="S289" s="55">
        <v>0</v>
      </c>
      <c r="T289" s="55">
        <v>0</v>
      </c>
      <c r="U289" s="55">
        <v>0</v>
      </c>
      <c r="V289" s="55">
        <v>0</v>
      </c>
      <c r="W289" s="55">
        <v>0</v>
      </c>
      <c r="X289" s="55">
        <v>0</v>
      </c>
      <c r="Y289" s="55">
        <v>0</v>
      </c>
      <c r="Z289" s="55">
        <v>0</v>
      </c>
      <c r="AA289" s="55">
        <v>0</v>
      </c>
      <c r="AB289" s="55">
        <v>0</v>
      </c>
      <c r="AC289" s="55">
        <v>2710.41</v>
      </c>
      <c r="AD289" s="55">
        <v>0</v>
      </c>
      <c r="AE289" s="55">
        <v>0</v>
      </c>
      <c r="AG289" s="56"/>
    </row>
    <row r="290" spans="2:33" s="53" customFormat="1" ht="12" hidden="1" outlineLevel="2" x14ac:dyDescent="0.2">
      <c r="B290" s="2" t="s">
        <v>104</v>
      </c>
      <c r="C290" s="2" t="s">
        <v>118</v>
      </c>
      <c r="D290" s="2" t="s">
        <v>316</v>
      </c>
      <c r="E290" s="54">
        <f t="shared" si="25"/>
        <v>4995942.16</v>
      </c>
      <c r="F290" s="55">
        <v>0</v>
      </c>
      <c r="G290" s="55">
        <v>0</v>
      </c>
      <c r="H290" s="55">
        <v>0</v>
      </c>
      <c r="I290" s="55">
        <v>0</v>
      </c>
      <c r="J290" s="55">
        <v>0</v>
      </c>
      <c r="K290" s="55">
        <v>0</v>
      </c>
      <c r="L290" s="55">
        <v>0</v>
      </c>
      <c r="M290" s="55">
        <v>0</v>
      </c>
      <c r="N290" s="55">
        <v>0</v>
      </c>
      <c r="O290" s="55">
        <v>0</v>
      </c>
      <c r="P290" s="55">
        <v>0</v>
      </c>
      <c r="Q290" s="55">
        <v>0</v>
      </c>
      <c r="R290" s="55">
        <v>0</v>
      </c>
      <c r="S290" s="55">
        <v>0</v>
      </c>
      <c r="T290" s="55">
        <v>0</v>
      </c>
      <c r="U290" s="55">
        <v>4995942.16</v>
      </c>
      <c r="V290" s="55">
        <v>0</v>
      </c>
      <c r="W290" s="55">
        <v>0</v>
      </c>
      <c r="X290" s="55">
        <v>0</v>
      </c>
      <c r="Y290" s="55">
        <v>0</v>
      </c>
      <c r="Z290" s="55">
        <v>0</v>
      </c>
      <c r="AA290" s="55">
        <v>0</v>
      </c>
      <c r="AB290" s="55">
        <v>0</v>
      </c>
      <c r="AC290" s="55">
        <v>0</v>
      </c>
      <c r="AD290" s="55">
        <v>0</v>
      </c>
      <c r="AE290" s="55">
        <v>0</v>
      </c>
      <c r="AG290" s="56"/>
    </row>
    <row r="291" spans="2:33" s="53" customFormat="1" ht="12" hidden="1" outlineLevel="2" x14ac:dyDescent="0.2">
      <c r="B291" s="2" t="s">
        <v>104</v>
      </c>
      <c r="C291" s="2" t="s">
        <v>119</v>
      </c>
      <c r="D291" s="2" t="s">
        <v>317</v>
      </c>
      <c r="E291" s="54">
        <f t="shared" si="25"/>
        <v>25.700000000000003</v>
      </c>
      <c r="F291" s="55">
        <v>0</v>
      </c>
      <c r="G291" s="55">
        <v>0</v>
      </c>
      <c r="H291" s="55">
        <v>0</v>
      </c>
      <c r="I291" s="55">
        <v>0</v>
      </c>
      <c r="J291" s="55">
        <v>0</v>
      </c>
      <c r="K291" s="55">
        <v>0</v>
      </c>
      <c r="L291" s="55">
        <v>0</v>
      </c>
      <c r="M291" s="55">
        <v>0</v>
      </c>
      <c r="N291" s="55">
        <v>0</v>
      </c>
      <c r="O291" s="55">
        <v>0</v>
      </c>
      <c r="P291" s="55">
        <v>0</v>
      </c>
      <c r="Q291" s="55">
        <v>0</v>
      </c>
      <c r="R291" s="55">
        <v>0</v>
      </c>
      <c r="S291" s="55">
        <v>0</v>
      </c>
      <c r="T291" s="55">
        <v>0</v>
      </c>
      <c r="U291" s="55">
        <v>0</v>
      </c>
      <c r="V291" s="55">
        <v>0</v>
      </c>
      <c r="W291" s="55">
        <v>0</v>
      </c>
      <c r="X291" s="55">
        <v>0</v>
      </c>
      <c r="Y291" s="55">
        <v>0</v>
      </c>
      <c r="Z291" s="55">
        <v>0</v>
      </c>
      <c r="AA291" s="55">
        <v>0</v>
      </c>
      <c r="AB291" s="55">
        <v>9.76</v>
      </c>
      <c r="AC291" s="55">
        <v>15.940000000000001</v>
      </c>
      <c r="AD291" s="55">
        <v>0</v>
      </c>
      <c r="AE291" s="55">
        <v>0</v>
      </c>
      <c r="AG291" s="56"/>
    </row>
    <row r="292" spans="2:33" s="53" customFormat="1" ht="12" hidden="1" outlineLevel="2" x14ac:dyDescent="0.2">
      <c r="B292" s="2" t="s">
        <v>104</v>
      </c>
      <c r="C292" s="2" t="s">
        <v>120</v>
      </c>
      <c r="D292" s="2" t="s">
        <v>318</v>
      </c>
      <c r="E292" s="54">
        <f t="shared" si="25"/>
        <v>51498.36</v>
      </c>
      <c r="F292" s="55">
        <v>0</v>
      </c>
      <c r="G292" s="55">
        <v>0</v>
      </c>
      <c r="H292" s="55">
        <v>0</v>
      </c>
      <c r="I292" s="55">
        <v>0</v>
      </c>
      <c r="J292" s="55">
        <v>0</v>
      </c>
      <c r="K292" s="55">
        <v>0</v>
      </c>
      <c r="L292" s="55">
        <v>0</v>
      </c>
      <c r="M292" s="55">
        <v>0</v>
      </c>
      <c r="N292" s="55">
        <v>0</v>
      </c>
      <c r="O292" s="55">
        <v>0</v>
      </c>
      <c r="P292" s="55">
        <v>0</v>
      </c>
      <c r="Q292" s="55">
        <v>0</v>
      </c>
      <c r="R292" s="55">
        <v>0</v>
      </c>
      <c r="S292" s="55">
        <v>0</v>
      </c>
      <c r="T292" s="55">
        <v>0</v>
      </c>
      <c r="U292" s="55">
        <v>0</v>
      </c>
      <c r="V292" s="55">
        <v>0</v>
      </c>
      <c r="W292" s="55">
        <v>0</v>
      </c>
      <c r="X292" s="55">
        <v>0</v>
      </c>
      <c r="Y292" s="55">
        <v>0</v>
      </c>
      <c r="Z292" s="55">
        <v>0</v>
      </c>
      <c r="AA292" s="55">
        <v>0</v>
      </c>
      <c r="AB292" s="55">
        <v>0</v>
      </c>
      <c r="AC292" s="55">
        <v>51498.36</v>
      </c>
      <c r="AD292" s="55">
        <v>0</v>
      </c>
      <c r="AE292" s="55">
        <v>0</v>
      </c>
      <c r="AG292" s="56"/>
    </row>
    <row r="293" spans="2:33" s="53" customFormat="1" ht="12" hidden="1" outlineLevel="2" x14ac:dyDescent="0.2">
      <c r="B293" s="2" t="s">
        <v>104</v>
      </c>
      <c r="C293" s="2" t="s">
        <v>121</v>
      </c>
      <c r="D293" s="2" t="s">
        <v>319</v>
      </c>
      <c r="E293" s="54">
        <f t="shared" si="25"/>
        <v>123906.73999999999</v>
      </c>
      <c r="F293" s="55">
        <v>0</v>
      </c>
      <c r="G293" s="55">
        <v>0</v>
      </c>
      <c r="H293" s="55">
        <v>0</v>
      </c>
      <c r="I293" s="55">
        <v>0</v>
      </c>
      <c r="J293" s="55">
        <v>0</v>
      </c>
      <c r="K293" s="55">
        <v>0</v>
      </c>
      <c r="L293" s="55">
        <v>0</v>
      </c>
      <c r="M293" s="55">
        <v>0</v>
      </c>
      <c r="N293" s="55">
        <v>0</v>
      </c>
      <c r="O293" s="55">
        <v>0</v>
      </c>
      <c r="P293" s="55">
        <v>0</v>
      </c>
      <c r="Q293" s="55">
        <v>0</v>
      </c>
      <c r="R293" s="55">
        <v>0</v>
      </c>
      <c r="S293" s="55">
        <v>0</v>
      </c>
      <c r="T293" s="55">
        <v>0</v>
      </c>
      <c r="U293" s="55">
        <v>0</v>
      </c>
      <c r="V293" s="55">
        <v>0</v>
      </c>
      <c r="W293" s="55">
        <v>0</v>
      </c>
      <c r="X293" s="55">
        <v>0</v>
      </c>
      <c r="Y293" s="55">
        <v>0</v>
      </c>
      <c r="Z293" s="55">
        <v>0</v>
      </c>
      <c r="AA293" s="55">
        <v>0</v>
      </c>
      <c r="AB293" s="55">
        <v>26128.12</v>
      </c>
      <c r="AC293" s="55">
        <v>97778.62</v>
      </c>
      <c r="AD293" s="55">
        <v>0</v>
      </c>
      <c r="AE293" s="55">
        <v>0</v>
      </c>
      <c r="AG293" s="56"/>
    </row>
    <row r="294" spans="2:33" s="53" customFormat="1" ht="12" hidden="1" outlineLevel="2" x14ac:dyDescent="0.2">
      <c r="B294" s="2" t="s">
        <v>104</v>
      </c>
      <c r="C294" s="2" t="s">
        <v>122</v>
      </c>
      <c r="D294" s="2" t="s">
        <v>320</v>
      </c>
      <c r="E294" s="54">
        <f t="shared" si="25"/>
        <v>29836.26</v>
      </c>
      <c r="F294" s="55">
        <v>0</v>
      </c>
      <c r="G294" s="55">
        <v>0</v>
      </c>
      <c r="H294" s="55">
        <v>29836.26</v>
      </c>
      <c r="I294" s="55">
        <v>0</v>
      </c>
      <c r="J294" s="55">
        <v>0</v>
      </c>
      <c r="K294" s="55">
        <v>0</v>
      </c>
      <c r="L294" s="55">
        <v>0</v>
      </c>
      <c r="M294" s="55">
        <v>0</v>
      </c>
      <c r="N294" s="55">
        <v>0</v>
      </c>
      <c r="O294" s="55">
        <v>0</v>
      </c>
      <c r="P294" s="55">
        <v>0</v>
      </c>
      <c r="Q294" s="55">
        <v>0</v>
      </c>
      <c r="R294" s="55">
        <v>0</v>
      </c>
      <c r="S294" s="55">
        <v>0</v>
      </c>
      <c r="T294" s="55">
        <v>0</v>
      </c>
      <c r="U294" s="55">
        <v>0</v>
      </c>
      <c r="V294" s="55">
        <v>0</v>
      </c>
      <c r="W294" s="55">
        <v>0</v>
      </c>
      <c r="X294" s="55">
        <v>0</v>
      </c>
      <c r="Y294" s="55">
        <v>0</v>
      </c>
      <c r="Z294" s="55">
        <v>0</v>
      </c>
      <c r="AA294" s="55">
        <v>0</v>
      </c>
      <c r="AB294" s="55">
        <v>0</v>
      </c>
      <c r="AC294" s="55">
        <v>0</v>
      </c>
      <c r="AD294" s="55">
        <v>0</v>
      </c>
      <c r="AE294" s="55">
        <v>0</v>
      </c>
      <c r="AG294" s="56"/>
    </row>
    <row r="295" spans="2:33" s="53" customFormat="1" ht="12" hidden="1" outlineLevel="2" x14ac:dyDescent="0.2">
      <c r="B295" s="2"/>
      <c r="C295" s="53" t="s">
        <v>123</v>
      </c>
      <c r="D295" s="2" t="s">
        <v>321</v>
      </c>
      <c r="E295" s="54">
        <f t="shared" si="25"/>
        <v>38772.810000000005</v>
      </c>
      <c r="F295" s="55">
        <v>0</v>
      </c>
      <c r="G295" s="55">
        <v>0</v>
      </c>
      <c r="H295" s="55">
        <v>0</v>
      </c>
      <c r="I295" s="55">
        <v>0</v>
      </c>
      <c r="J295" s="55">
        <v>0</v>
      </c>
      <c r="K295" s="55">
        <v>0</v>
      </c>
      <c r="L295" s="55">
        <v>0</v>
      </c>
      <c r="M295" s="55">
        <v>0</v>
      </c>
      <c r="N295" s="55">
        <v>0</v>
      </c>
      <c r="O295" s="55">
        <v>0</v>
      </c>
      <c r="P295" s="55">
        <v>0</v>
      </c>
      <c r="Q295" s="55">
        <v>0</v>
      </c>
      <c r="R295" s="55">
        <v>0</v>
      </c>
      <c r="S295" s="55">
        <v>0</v>
      </c>
      <c r="T295" s="55">
        <v>0</v>
      </c>
      <c r="U295" s="55">
        <v>0</v>
      </c>
      <c r="V295" s="55">
        <v>0</v>
      </c>
      <c r="W295" s="55">
        <v>0</v>
      </c>
      <c r="X295" s="55">
        <v>0</v>
      </c>
      <c r="Y295" s="55">
        <v>0</v>
      </c>
      <c r="Z295" s="55">
        <v>0</v>
      </c>
      <c r="AA295" s="55">
        <v>0</v>
      </c>
      <c r="AB295" s="55">
        <v>0</v>
      </c>
      <c r="AC295" s="55">
        <v>38772.810000000005</v>
      </c>
      <c r="AD295" s="55">
        <v>0</v>
      </c>
      <c r="AE295" s="55">
        <v>0</v>
      </c>
      <c r="AG295" s="56"/>
    </row>
    <row r="296" spans="2:33" s="53" customFormat="1" ht="12" hidden="1" outlineLevel="2" x14ac:dyDescent="0.2">
      <c r="B296" s="2"/>
      <c r="C296" s="53" t="s">
        <v>124</v>
      </c>
      <c r="D296" s="2" t="s">
        <v>322</v>
      </c>
      <c r="E296" s="54">
        <f t="shared" si="25"/>
        <v>31.99</v>
      </c>
      <c r="F296" s="55">
        <v>0</v>
      </c>
      <c r="G296" s="55">
        <v>0</v>
      </c>
      <c r="H296" s="55">
        <v>0</v>
      </c>
      <c r="I296" s="55">
        <v>0</v>
      </c>
      <c r="J296" s="55">
        <v>0</v>
      </c>
      <c r="K296" s="55">
        <v>0</v>
      </c>
      <c r="L296" s="55">
        <v>0</v>
      </c>
      <c r="M296" s="55">
        <v>0</v>
      </c>
      <c r="N296" s="55">
        <v>0</v>
      </c>
      <c r="O296" s="55">
        <v>0</v>
      </c>
      <c r="P296" s="55">
        <v>0</v>
      </c>
      <c r="Q296" s="55">
        <v>0</v>
      </c>
      <c r="R296" s="55">
        <v>0</v>
      </c>
      <c r="S296" s="55">
        <v>0</v>
      </c>
      <c r="T296" s="55">
        <v>0</v>
      </c>
      <c r="U296" s="55">
        <v>0</v>
      </c>
      <c r="V296" s="55">
        <v>0</v>
      </c>
      <c r="W296" s="55">
        <v>0</v>
      </c>
      <c r="X296" s="55">
        <v>0</v>
      </c>
      <c r="Y296" s="55">
        <v>31.99</v>
      </c>
      <c r="Z296" s="55">
        <v>0</v>
      </c>
      <c r="AA296" s="55">
        <v>0</v>
      </c>
      <c r="AB296" s="55">
        <v>0</v>
      </c>
      <c r="AC296" s="55">
        <v>0</v>
      </c>
      <c r="AD296" s="55">
        <v>0</v>
      </c>
      <c r="AE296" s="55">
        <v>0</v>
      </c>
      <c r="AG296" s="56"/>
    </row>
    <row r="297" spans="2:33" s="53" customFormat="1" ht="12" hidden="1" outlineLevel="2" x14ac:dyDescent="0.2">
      <c r="B297" s="2" t="s">
        <v>104</v>
      </c>
      <c r="C297" s="2" t="s">
        <v>125</v>
      </c>
      <c r="D297" s="2" t="s">
        <v>323</v>
      </c>
      <c r="E297" s="54">
        <f t="shared" si="25"/>
        <v>238099.39</v>
      </c>
      <c r="F297" s="55">
        <v>37254.51</v>
      </c>
      <c r="G297" s="55">
        <v>11635.49</v>
      </c>
      <c r="H297" s="55">
        <v>0</v>
      </c>
      <c r="I297" s="55">
        <v>0</v>
      </c>
      <c r="J297" s="55">
        <v>0</v>
      </c>
      <c r="K297" s="55">
        <v>0</v>
      </c>
      <c r="L297" s="55">
        <v>0</v>
      </c>
      <c r="M297" s="55">
        <v>0</v>
      </c>
      <c r="N297" s="55">
        <v>74184.990000000005</v>
      </c>
      <c r="O297" s="55">
        <v>0</v>
      </c>
      <c r="P297" s="55">
        <v>0</v>
      </c>
      <c r="Q297" s="55">
        <v>0</v>
      </c>
      <c r="R297" s="55">
        <v>0</v>
      </c>
      <c r="S297" s="55">
        <v>0</v>
      </c>
      <c r="T297" s="55">
        <v>0</v>
      </c>
      <c r="U297" s="55">
        <v>0</v>
      </c>
      <c r="V297" s="55">
        <v>0</v>
      </c>
      <c r="W297" s="55">
        <v>0</v>
      </c>
      <c r="X297" s="55">
        <v>0</v>
      </c>
      <c r="Y297" s="55">
        <v>0</v>
      </c>
      <c r="Z297" s="55">
        <v>0</v>
      </c>
      <c r="AA297" s="55">
        <v>0</v>
      </c>
      <c r="AB297" s="55">
        <v>28566.58</v>
      </c>
      <c r="AC297" s="55">
        <v>86457.82</v>
      </c>
      <c r="AD297" s="55">
        <v>0</v>
      </c>
      <c r="AE297" s="55">
        <v>0</v>
      </c>
      <c r="AG297" s="56"/>
    </row>
    <row r="298" spans="2:33" s="53" customFormat="1" ht="12" hidden="1" outlineLevel="2" x14ac:dyDescent="0.2">
      <c r="B298" s="2"/>
      <c r="C298" s="53" t="s">
        <v>126</v>
      </c>
      <c r="D298" s="2" t="s">
        <v>324</v>
      </c>
      <c r="E298" s="54">
        <f t="shared" si="25"/>
        <v>2035.31</v>
      </c>
      <c r="F298" s="55">
        <v>0</v>
      </c>
      <c r="G298" s="55">
        <v>0</v>
      </c>
      <c r="H298" s="55">
        <v>0</v>
      </c>
      <c r="I298" s="55">
        <v>0</v>
      </c>
      <c r="J298" s="55">
        <v>0</v>
      </c>
      <c r="K298" s="55">
        <v>0</v>
      </c>
      <c r="L298" s="55">
        <v>0</v>
      </c>
      <c r="M298" s="55">
        <v>0</v>
      </c>
      <c r="N298" s="55">
        <v>0</v>
      </c>
      <c r="O298" s="55">
        <v>0</v>
      </c>
      <c r="P298" s="55">
        <v>0</v>
      </c>
      <c r="Q298" s="55">
        <v>0</v>
      </c>
      <c r="R298" s="55">
        <v>0</v>
      </c>
      <c r="S298" s="55">
        <v>0</v>
      </c>
      <c r="T298" s="55">
        <v>0</v>
      </c>
      <c r="U298" s="55">
        <v>0</v>
      </c>
      <c r="V298" s="55">
        <v>0</v>
      </c>
      <c r="W298" s="55">
        <v>0</v>
      </c>
      <c r="X298" s="55">
        <v>0</v>
      </c>
      <c r="Y298" s="55">
        <v>0</v>
      </c>
      <c r="Z298" s="55">
        <v>0</v>
      </c>
      <c r="AA298" s="55">
        <v>0</v>
      </c>
      <c r="AB298" s="55">
        <v>0</v>
      </c>
      <c r="AC298" s="55">
        <v>2035.31</v>
      </c>
      <c r="AD298" s="55">
        <v>0</v>
      </c>
      <c r="AE298" s="55">
        <v>0</v>
      </c>
      <c r="AG298" s="56"/>
    </row>
    <row r="299" spans="2:33" s="53" customFormat="1" ht="12" hidden="1" outlineLevel="2" x14ac:dyDescent="0.2">
      <c r="B299" s="2" t="s">
        <v>104</v>
      </c>
      <c r="C299" s="2" t="s">
        <v>127</v>
      </c>
      <c r="D299" s="2" t="s">
        <v>325</v>
      </c>
      <c r="E299" s="54">
        <f t="shared" si="25"/>
        <v>2530.67</v>
      </c>
      <c r="F299" s="55">
        <v>0</v>
      </c>
      <c r="G299" s="55">
        <v>0</v>
      </c>
      <c r="H299" s="55">
        <v>0</v>
      </c>
      <c r="I299" s="55">
        <v>0</v>
      </c>
      <c r="J299" s="55">
        <v>0</v>
      </c>
      <c r="K299" s="55">
        <v>0</v>
      </c>
      <c r="L299" s="55">
        <v>0</v>
      </c>
      <c r="M299" s="55">
        <v>0</v>
      </c>
      <c r="N299" s="55">
        <v>0</v>
      </c>
      <c r="O299" s="55">
        <v>0</v>
      </c>
      <c r="P299" s="55">
        <v>0</v>
      </c>
      <c r="Q299" s="55">
        <v>0</v>
      </c>
      <c r="R299" s="55">
        <v>0</v>
      </c>
      <c r="S299" s="55">
        <v>0</v>
      </c>
      <c r="T299" s="55">
        <v>0</v>
      </c>
      <c r="U299" s="55">
        <v>0</v>
      </c>
      <c r="V299" s="55">
        <v>0</v>
      </c>
      <c r="W299" s="55">
        <v>0</v>
      </c>
      <c r="X299" s="55">
        <v>0</v>
      </c>
      <c r="Y299" s="55">
        <v>2530.67</v>
      </c>
      <c r="Z299" s="55">
        <v>0</v>
      </c>
      <c r="AA299" s="55">
        <v>0</v>
      </c>
      <c r="AB299" s="55">
        <v>0</v>
      </c>
      <c r="AC299" s="55">
        <v>0</v>
      </c>
      <c r="AD299" s="55">
        <v>0</v>
      </c>
      <c r="AE299" s="55">
        <v>0</v>
      </c>
      <c r="AG299" s="56"/>
    </row>
    <row r="300" spans="2:33" s="53" customFormat="1" ht="12" hidden="1" outlineLevel="2" x14ac:dyDescent="0.2">
      <c r="B300" s="2" t="s">
        <v>104</v>
      </c>
      <c r="C300" s="2" t="s">
        <v>128</v>
      </c>
      <c r="D300" s="2" t="s">
        <v>326</v>
      </c>
      <c r="E300" s="54">
        <f t="shared" si="25"/>
        <v>29064.980000000003</v>
      </c>
      <c r="F300" s="55">
        <v>0</v>
      </c>
      <c r="G300" s="55">
        <v>0</v>
      </c>
      <c r="H300" s="55">
        <v>0</v>
      </c>
      <c r="I300" s="55">
        <v>0</v>
      </c>
      <c r="J300" s="55">
        <v>0</v>
      </c>
      <c r="K300" s="55">
        <v>0</v>
      </c>
      <c r="L300" s="55">
        <v>0</v>
      </c>
      <c r="M300" s="55">
        <v>0</v>
      </c>
      <c r="N300" s="55">
        <v>0</v>
      </c>
      <c r="O300" s="55">
        <v>0</v>
      </c>
      <c r="P300" s="55">
        <v>6684</v>
      </c>
      <c r="Q300" s="55">
        <v>0</v>
      </c>
      <c r="R300" s="55">
        <v>0</v>
      </c>
      <c r="S300" s="55">
        <v>0</v>
      </c>
      <c r="T300" s="55">
        <v>0</v>
      </c>
      <c r="U300" s="55">
        <v>0</v>
      </c>
      <c r="V300" s="55">
        <v>0</v>
      </c>
      <c r="W300" s="55">
        <v>0</v>
      </c>
      <c r="X300" s="55">
        <v>0</v>
      </c>
      <c r="Y300" s="55">
        <v>22380.980000000003</v>
      </c>
      <c r="Z300" s="55">
        <v>0</v>
      </c>
      <c r="AA300" s="55">
        <v>0</v>
      </c>
      <c r="AB300" s="55">
        <v>0</v>
      </c>
      <c r="AC300" s="55">
        <v>0</v>
      </c>
      <c r="AD300" s="55">
        <v>0</v>
      </c>
      <c r="AE300" s="55">
        <v>0</v>
      </c>
      <c r="AG300" s="56"/>
    </row>
    <row r="301" spans="2:33" s="53" customFormat="1" ht="12" hidden="1" outlineLevel="2" x14ac:dyDescent="0.2">
      <c r="B301" s="2" t="s">
        <v>104</v>
      </c>
      <c r="C301" s="2" t="s">
        <v>129</v>
      </c>
      <c r="D301" s="2" t="s">
        <v>327</v>
      </c>
      <c r="E301" s="54">
        <f t="shared" si="25"/>
        <v>4416185.99</v>
      </c>
      <c r="F301" s="55">
        <v>0</v>
      </c>
      <c r="G301" s="55">
        <v>0</v>
      </c>
      <c r="H301" s="55">
        <v>0</v>
      </c>
      <c r="I301" s="55">
        <v>0</v>
      </c>
      <c r="J301" s="55">
        <v>0</v>
      </c>
      <c r="K301" s="55">
        <v>0</v>
      </c>
      <c r="L301" s="55">
        <v>0</v>
      </c>
      <c r="M301" s="55">
        <v>358002.67</v>
      </c>
      <c r="N301" s="55">
        <v>0</v>
      </c>
      <c r="O301" s="55">
        <v>0</v>
      </c>
      <c r="P301" s="55">
        <v>362594.91</v>
      </c>
      <c r="Q301" s="55">
        <v>0</v>
      </c>
      <c r="R301" s="55">
        <v>0</v>
      </c>
      <c r="S301" s="55">
        <v>0</v>
      </c>
      <c r="T301" s="55">
        <v>0</v>
      </c>
      <c r="U301" s="55">
        <v>0</v>
      </c>
      <c r="V301" s="55">
        <v>0</v>
      </c>
      <c r="W301" s="55">
        <v>0</v>
      </c>
      <c r="X301" s="55">
        <v>3132769.7199999997</v>
      </c>
      <c r="Y301" s="55">
        <v>0</v>
      </c>
      <c r="Z301" s="55">
        <v>0</v>
      </c>
      <c r="AA301" s="55">
        <v>562818.68999999994</v>
      </c>
      <c r="AB301" s="55">
        <v>0</v>
      </c>
      <c r="AC301" s="55">
        <v>0</v>
      </c>
      <c r="AD301" s="55">
        <v>0</v>
      </c>
      <c r="AE301" s="55">
        <v>0</v>
      </c>
      <c r="AG301" s="56"/>
    </row>
    <row r="302" spans="2:33" s="53" customFormat="1" ht="12" hidden="1" outlineLevel="2" x14ac:dyDescent="0.2">
      <c r="B302" s="2" t="s">
        <v>104</v>
      </c>
      <c r="C302" s="2" t="s">
        <v>130</v>
      </c>
      <c r="D302" s="2" t="s">
        <v>328</v>
      </c>
      <c r="E302" s="54">
        <f t="shared" si="25"/>
        <v>50727.89</v>
      </c>
      <c r="F302" s="55">
        <v>0</v>
      </c>
      <c r="G302" s="55">
        <v>0</v>
      </c>
      <c r="H302" s="55">
        <v>0</v>
      </c>
      <c r="I302" s="55">
        <v>0</v>
      </c>
      <c r="J302" s="55">
        <v>0</v>
      </c>
      <c r="K302" s="55">
        <v>0</v>
      </c>
      <c r="L302" s="55">
        <v>0</v>
      </c>
      <c r="M302" s="55">
        <v>0</v>
      </c>
      <c r="N302" s="55">
        <v>0</v>
      </c>
      <c r="O302" s="55">
        <v>0</v>
      </c>
      <c r="P302" s="55">
        <v>0</v>
      </c>
      <c r="Q302" s="55">
        <v>0</v>
      </c>
      <c r="R302" s="55">
        <v>0</v>
      </c>
      <c r="S302" s="55">
        <v>0</v>
      </c>
      <c r="T302" s="55">
        <v>0</v>
      </c>
      <c r="U302" s="55">
        <v>0</v>
      </c>
      <c r="V302" s="55">
        <v>0</v>
      </c>
      <c r="W302" s="55">
        <v>0</v>
      </c>
      <c r="X302" s="55">
        <v>0</v>
      </c>
      <c r="Y302" s="55">
        <v>50727.89</v>
      </c>
      <c r="Z302" s="55">
        <v>0</v>
      </c>
      <c r="AA302" s="55">
        <v>0</v>
      </c>
      <c r="AB302" s="55">
        <v>0</v>
      </c>
      <c r="AC302" s="55">
        <v>0</v>
      </c>
      <c r="AD302" s="55">
        <v>0</v>
      </c>
      <c r="AE302" s="55">
        <v>0</v>
      </c>
      <c r="AG302" s="56"/>
    </row>
    <row r="303" spans="2:33" s="53" customFormat="1" ht="12" hidden="1" outlineLevel="2" x14ac:dyDescent="0.2">
      <c r="B303" s="2" t="s">
        <v>104</v>
      </c>
      <c r="C303" s="2" t="s">
        <v>131</v>
      </c>
      <c r="D303" s="2" t="s">
        <v>329</v>
      </c>
      <c r="E303" s="54">
        <f t="shared" si="25"/>
        <v>1044106.6900000001</v>
      </c>
      <c r="F303" s="55">
        <v>0</v>
      </c>
      <c r="G303" s="55">
        <v>0</v>
      </c>
      <c r="H303" s="55">
        <v>0</v>
      </c>
      <c r="I303" s="55">
        <v>0</v>
      </c>
      <c r="J303" s="55">
        <v>0</v>
      </c>
      <c r="K303" s="55">
        <v>0</v>
      </c>
      <c r="L303" s="55">
        <v>0</v>
      </c>
      <c r="M303" s="55">
        <v>0</v>
      </c>
      <c r="N303" s="55">
        <v>982119.32000000007</v>
      </c>
      <c r="O303" s="55">
        <v>0</v>
      </c>
      <c r="P303" s="55">
        <v>0</v>
      </c>
      <c r="Q303" s="55">
        <v>0</v>
      </c>
      <c r="R303" s="55">
        <v>0</v>
      </c>
      <c r="S303" s="55">
        <v>0</v>
      </c>
      <c r="T303" s="55">
        <v>0</v>
      </c>
      <c r="U303" s="55">
        <v>0</v>
      </c>
      <c r="V303" s="55">
        <v>0</v>
      </c>
      <c r="W303" s="55">
        <v>0</v>
      </c>
      <c r="X303" s="55">
        <v>0</v>
      </c>
      <c r="Y303" s="55">
        <v>0</v>
      </c>
      <c r="Z303" s="55">
        <v>0</v>
      </c>
      <c r="AA303" s="55">
        <v>0</v>
      </c>
      <c r="AB303" s="55">
        <v>0</v>
      </c>
      <c r="AC303" s="55">
        <v>61987.369999999995</v>
      </c>
      <c r="AD303" s="55">
        <v>0</v>
      </c>
      <c r="AE303" s="55">
        <v>0</v>
      </c>
      <c r="AG303" s="56"/>
    </row>
    <row r="304" spans="2:33" s="53" customFormat="1" ht="12" hidden="1" outlineLevel="2" x14ac:dyDescent="0.2">
      <c r="B304" s="2" t="s">
        <v>104</v>
      </c>
      <c r="C304" s="2" t="s">
        <v>132</v>
      </c>
      <c r="D304" s="2" t="s">
        <v>330</v>
      </c>
      <c r="E304" s="54">
        <f t="shared" si="25"/>
        <v>205137.08000000002</v>
      </c>
      <c r="F304" s="55">
        <v>0</v>
      </c>
      <c r="G304" s="55">
        <v>0</v>
      </c>
      <c r="H304" s="55">
        <v>0</v>
      </c>
      <c r="I304" s="55">
        <v>0</v>
      </c>
      <c r="J304" s="55">
        <v>0</v>
      </c>
      <c r="K304" s="55">
        <v>0</v>
      </c>
      <c r="L304" s="55">
        <v>0</v>
      </c>
      <c r="M304" s="55">
        <v>0</v>
      </c>
      <c r="N304" s="55">
        <v>0</v>
      </c>
      <c r="O304" s="55">
        <v>0</v>
      </c>
      <c r="P304" s="55">
        <v>0</v>
      </c>
      <c r="Q304" s="55">
        <v>0</v>
      </c>
      <c r="R304" s="55">
        <v>0</v>
      </c>
      <c r="S304" s="55">
        <v>20015.080000000002</v>
      </c>
      <c r="T304" s="55">
        <v>0</v>
      </c>
      <c r="U304" s="55">
        <v>0</v>
      </c>
      <c r="V304" s="55">
        <v>0</v>
      </c>
      <c r="W304" s="55">
        <v>0</v>
      </c>
      <c r="X304" s="55">
        <v>0</v>
      </c>
      <c r="Y304" s="55">
        <v>0</v>
      </c>
      <c r="Z304" s="55">
        <v>0</v>
      </c>
      <c r="AA304" s="55">
        <v>0</v>
      </c>
      <c r="AB304" s="55">
        <v>0</v>
      </c>
      <c r="AC304" s="55">
        <v>0</v>
      </c>
      <c r="AD304" s="55">
        <v>0</v>
      </c>
      <c r="AE304" s="55">
        <v>185122</v>
      </c>
      <c r="AG304" s="56"/>
    </row>
    <row r="305" spans="2:33" s="53" customFormat="1" ht="12" hidden="1" outlineLevel="2" x14ac:dyDescent="0.2">
      <c r="B305" s="2" t="s">
        <v>104</v>
      </c>
      <c r="C305" s="2" t="s">
        <v>133</v>
      </c>
      <c r="D305" s="2" t="s">
        <v>331</v>
      </c>
      <c r="E305" s="54">
        <f t="shared" si="25"/>
        <v>439797.31</v>
      </c>
      <c r="F305" s="55">
        <v>0</v>
      </c>
      <c r="G305" s="55">
        <v>0</v>
      </c>
      <c r="H305" s="55">
        <v>0</v>
      </c>
      <c r="I305" s="55">
        <v>0</v>
      </c>
      <c r="J305" s="55">
        <v>0</v>
      </c>
      <c r="K305" s="55">
        <v>0</v>
      </c>
      <c r="L305" s="55">
        <v>0</v>
      </c>
      <c r="M305" s="55">
        <v>0</v>
      </c>
      <c r="N305" s="55">
        <v>62688.45</v>
      </c>
      <c r="O305" s="55">
        <v>0</v>
      </c>
      <c r="P305" s="55">
        <v>80107.58</v>
      </c>
      <c r="Q305" s="55">
        <v>0</v>
      </c>
      <c r="R305" s="55">
        <v>0</v>
      </c>
      <c r="S305" s="55">
        <v>1277.56</v>
      </c>
      <c r="T305" s="55">
        <v>0</v>
      </c>
      <c r="U305" s="55">
        <v>0</v>
      </c>
      <c r="V305" s="55">
        <v>0</v>
      </c>
      <c r="W305" s="55">
        <v>0</v>
      </c>
      <c r="X305" s="55">
        <v>233757.75999999998</v>
      </c>
      <c r="Y305" s="55">
        <v>6842.94</v>
      </c>
      <c r="Z305" s="55">
        <v>0</v>
      </c>
      <c r="AA305" s="55">
        <v>35924.620000000003</v>
      </c>
      <c r="AB305" s="55">
        <v>0</v>
      </c>
      <c r="AC305" s="55">
        <v>19198.400000000001</v>
      </c>
      <c r="AD305" s="55">
        <v>0</v>
      </c>
      <c r="AE305" s="55">
        <v>0</v>
      </c>
      <c r="AG305" s="56"/>
    </row>
    <row r="306" spans="2:33" s="53" customFormat="1" ht="12" hidden="1" outlineLevel="2" x14ac:dyDescent="0.2">
      <c r="B306" s="2" t="s">
        <v>104</v>
      </c>
      <c r="C306" s="2" t="s">
        <v>134</v>
      </c>
      <c r="D306" s="2" t="s">
        <v>332</v>
      </c>
      <c r="E306" s="54">
        <f t="shared" si="25"/>
        <v>75799.06</v>
      </c>
      <c r="F306" s="55">
        <v>0</v>
      </c>
      <c r="G306" s="55">
        <v>0</v>
      </c>
      <c r="H306" s="55">
        <v>0</v>
      </c>
      <c r="I306" s="55">
        <v>75799.06</v>
      </c>
      <c r="J306" s="55">
        <v>0</v>
      </c>
      <c r="K306" s="55">
        <v>0</v>
      </c>
      <c r="L306" s="55">
        <v>0</v>
      </c>
      <c r="M306" s="55">
        <v>0</v>
      </c>
      <c r="N306" s="55">
        <v>0</v>
      </c>
      <c r="O306" s="55">
        <v>0</v>
      </c>
      <c r="P306" s="55">
        <v>0</v>
      </c>
      <c r="Q306" s="55">
        <v>0</v>
      </c>
      <c r="R306" s="55">
        <v>0</v>
      </c>
      <c r="S306" s="55">
        <v>0</v>
      </c>
      <c r="T306" s="55">
        <v>0</v>
      </c>
      <c r="U306" s="55">
        <v>0</v>
      </c>
      <c r="V306" s="55">
        <v>0</v>
      </c>
      <c r="W306" s="55">
        <v>0</v>
      </c>
      <c r="X306" s="55">
        <v>0</v>
      </c>
      <c r="Y306" s="55">
        <v>0</v>
      </c>
      <c r="Z306" s="55">
        <v>0</v>
      </c>
      <c r="AA306" s="55">
        <v>0</v>
      </c>
      <c r="AB306" s="55">
        <v>0</v>
      </c>
      <c r="AC306" s="55">
        <v>0</v>
      </c>
      <c r="AD306" s="55">
        <v>0</v>
      </c>
      <c r="AE306" s="55">
        <v>0</v>
      </c>
      <c r="AG306" s="56"/>
    </row>
    <row r="307" spans="2:33" s="53" customFormat="1" ht="12" hidden="1" outlineLevel="2" x14ac:dyDescent="0.2">
      <c r="B307" s="2" t="s">
        <v>104</v>
      </c>
      <c r="C307" s="2" t="s">
        <v>135</v>
      </c>
      <c r="D307" s="2" t="s">
        <v>333</v>
      </c>
      <c r="E307" s="54">
        <f t="shared" si="25"/>
        <v>5924.97</v>
      </c>
      <c r="F307" s="55">
        <v>0</v>
      </c>
      <c r="G307" s="55">
        <v>0</v>
      </c>
      <c r="H307" s="55">
        <v>0</v>
      </c>
      <c r="I307" s="55">
        <v>0</v>
      </c>
      <c r="J307" s="55">
        <v>0</v>
      </c>
      <c r="K307" s="55">
        <v>0</v>
      </c>
      <c r="L307" s="55">
        <v>0</v>
      </c>
      <c r="M307" s="55">
        <v>0</v>
      </c>
      <c r="N307" s="55">
        <v>0</v>
      </c>
      <c r="O307" s="55">
        <v>0</v>
      </c>
      <c r="P307" s="55">
        <v>0</v>
      </c>
      <c r="Q307" s="55">
        <v>0</v>
      </c>
      <c r="R307" s="55">
        <v>0</v>
      </c>
      <c r="S307" s="55">
        <v>0</v>
      </c>
      <c r="T307" s="55">
        <v>0</v>
      </c>
      <c r="U307" s="55">
        <v>0</v>
      </c>
      <c r="V307" s="55">
        <v>0</v>
      </c>
      <c r="W307" s="55">
        <v>5924.97</v>
      </c>
      <c r="X307" s="55">
        <v>0</v>
      </c>
      <c r="Y307" s="55">
        <v>0</v>
      </c>
      <c r="Z307" s="55">
        <v>0</v>
      </c>
      <c r="AA307" s="55">
        <v>0</v>
      </c>
      <c r="AB307" s="55">
        <v>0</v>
      </c>
      <c r="AC307" s="55">
        <v>0</v>
      </c>
      <c r="AD307" s="55">
        <v>0</v>
      </c>
      <c r="AE307" s="55">
        <v>0</v>
      </c>
      <c r="AG307" s="56"/>
    </row>
    <row r="308" spans="2:33" s="53" customFormat="1" ht="12" hidden="1" outlineLevel="2" x14ac:dyDescent="0.2">
      <c r="B308" s="2" t="s">
        <v>104</v>
      </c>
      <c r="C308" s="2" t="s">
        <v>136</v>
      </c>
      <c r="D308" s="2" t="s">
        <v>334</v>
      </c>
      <c r="E308" s="54">
        <f t="shared" si="25"/>
        <v>13897.359999999999</v>
      </c>
      <c r="F308" s="55">
        <v>0</v>
      </c>
      <c r="G308" s="55">
        <v>0</v>
      </c>
      <c r="H308" s="55">
        <v>13897.359999999999</v>
      </c>
      <c r="I308" s="55">
        <v>0</v>
      </c>
      <c r="J308" s="55">
        <v>0</v>
      </c>
      <c r="K308" s="55">
        <v>0</v>
      </c>
      <c r="L308" s="55">
        <v>0</v>
      </c>
      <c r="M308" s="55">
        <v>0</v>
      </c>
      <c r="N308" s="55">
        <v>0</v>
      </c>
      <c r="O308" s="55">
        <v>0</v>
      </c>
      <c r="P308" s="55">
        <v>0</v>
      </c>
      <c r="Q308" s="55">
        <v>0</v>
      </c>
      <c r="R308" s="55">
        <v>0</v>
      </c>
      <c r="S308" s="55">
        <v>0</v>
      </c>
      <c r="T308" s="55">
        <v>0</v>
      </c>
      <c r="U308" s="55">
        <v>0</v>
      </c>
      <c r="V308" s="55">
        <v>0</v>
      </c>
      <c r="W308" s="55">
        <v>0</v>
      </c>
      <c r="X308" s="55">
        <v>0</v>
      </c>
      <c r="Y308" s="55">
        <v>0</v>
      </c>
      <c r="Z308" s="55">
        <v>0</v>
      </c>
      <c r="AA308" s="55">
        <v>0</v>
      </c>
      <c r="AB308" s="55">
        <v>0</v>
      </c>
      <c r="AC308" s="55">
        <v>0</v>
      </c>
      <c r="AD308" s="55">
        <v>0</v>
      </c>
      <c r="AE308" s="55">
        <v>0</v>
      </c>
      <c r="AG308" s="56"/>
    </row>
    <row r="309" spans="2:33" s="53" customFormat="1" ht="12" hidden="1" outlineLevel="2" x14ac:dyDescent="0.2">
      <c r="B309" s="2" t="s">
        <v>104</v>
      </c>
      <c r="C309" s="2" t="s">
        <v>137</v>
      </c>
      <c r="D309" s="2" t="s">
        <v>335</v>
      </c>
      <c r="E309" s="54">
        <f t="shared" si="25"/>
        <v>11771.78</v>
      </c>
      <c r="F309" s="55">
        <v>0</v>
      </c>
      <c r="G309" s="55">
        <v>0</v>
      </c>
      <c r="H309" s="55">
        <v>0</v>
      </c>
      <c r="I309" s="55">
        <v>0</v>
      </c>
      <c r="J309" s="55">
        <v>0</v>
      </c>
      <c r="K309" s="55">
        <v>0</v>
      </c>
      <c r="L309" s="55">
        <v>0</v>
      </c>
      <c r="M309" s="55">
        <v>0</v>
      </c>
      <c r="N309" s="55">
        <v>0</v>
      </c>
      <c r="O309" s="55">
        <v>0</v>
      </c>
      <c r="P309" s="55">
        <v>0</v>
      </c>
      <c r="Q309" s="55">
        <v>0</v>
      </c>
      <c r="R309" s="55">
        <v>0</v>
      </c>
      <c r="S309" s="55">
        <v>0</v>
      </c>
      <c r="T309" s="55">
        <v>0</v>
      </c>
      <c r="U309" s="55">
        <v>0</v>
      </c>
      <c r="V309" s="55">
        <v>0</v>
      </c>
      <c r="W309" s="55">
        <v>0</v>
      </c>
      <c r="X309" s="55">
        <v>0</v>
      </c>
      <c r="Y309" s="55">
        <v>0</v>
      </c>
      <c r="Z309" s="55">
        <v>11771.78</v>
      </c>
      <c r="AA309" s="55">
        <v>0</v>
      </c>
      <c r="AB309" s="55">
        <v>0</v>
      </c>
      <c r="AC309" s="55">
        <v>0</v>
      </c>
      <c r="AD309" s="55">
        <v>0</v>
      </c>
      <c r="AE309" s="55">
        <v>0</v>
      </c>
      <c r="AG309" s="56"/>
    </row>
    <row r="310" spans="2:33" s="53" customFormat="1" ht="12" hidden="1" outlineLevel="2" x14ac:dyDescent="0.2">
      <c r="B310" s="2" t="s">
        <v>104</v>
      </c>
      <c r="C310" s="2" t="s">
        <v>138</v>
      </c>
      <c r="D310" s="2" t="s">
        <v>336</v>
      </c>
      <c r="E310" s="54">
        <f t="shared" si="25"/>
        <v>660654.11</v>
      </c>
      <c r="F310" s="55">
        <v>0</v>
      </c>
      <c r="G310" s="55">
        <v>0</v>
      </c>
      <c r="H310" s="55">
        <v>660654.11</v>
      </c>
      <c r="I310" s="55">
        <v>0</v>
      </c>
      <c r="J310" s="55">
        <v>0</v>
      </c>
      <c r="K310" s="55">
        <v>0</v>
      </c>
      <c r="L310" s="55">
        <v>0</v>
      </c>
      <c r="M310" s="55">
        <v>0</v>
      </c>
      <c r="N310" s="55">
        <v>0</v>
      </c>
      <c r="O310" s="55">
        <v>0</v>
      </c>
      <c r="P310" s="55">
        <v>0</v>
      </c>
      <c r="Q310" s="55">
        <v>0</v>
      </c>
      <c r="R310" s="55">
        <v>0</v>
      </c>
      <c r="S310" s="55">
        <v>0</v>
      </c>
      <c r="T310" s="55">
        <v>0</v>
      </c>
      <c r="U310" s="55">
        <v>0</v>
      </c>
      <c r="V310" s="55">
        <v>0</v>
      </c>
      <c r="W310" s="55">
        <v>0</v>
      </c>
      <c r="X310" s="55">
        <v>0</v>
      </c>
      <c r="Y310" s="55">
        <v>0</v>
      </c>
      <c r="Z310" s="55">
        <v>0</v>
      </c>
      <c r="AA310" s="55">
        <v>0</v>
      </c>
      <c r="AB310" s="55">
        <v>0</v>
      </c>
      <c r="AC310" s="55">
        <v>0</v>
      </c>
      <c r="AD310" s="55">
        <v>0</v>
      </c>
      <c r="AE310" s="55">
        <v>0</v>
      </c>
      <c r="AG310" s="56"/>
    </row>
    <row r="311" spans="2:33" s="53" customFormat="1" ht="12" hidden="1" outlineLevel="2" x14ac:dyDescent="0.2">
      <c r="B311" s="2" t="s">
        <v>104</v>
      </c>
      <c r="C311" s="2" t="s">
        <v>139</v>
      </c>
      <c r="D311" s="2" t="s">
        <v>337</v>
      </c>
      <c r="E311" s="54">
        <f t="shared" si="25"/>
        <v>337058.26999999996</v>
      </c>
      <c r="F311" s="55">
        <v>0</v>
      </c>
      <c r="G311" s="55">
        <v>0</v>
      </c>
      <c r="H311" s="55">
        <v>0</v>
      </c>
      <c r="I311" s="55">
        <v>0</v>
      </c>
      <c r="J311" s="55">
        <v>0</v>
      </c>
      <c r="K311" s="55">
        <v>0</v>
      </c>
      <c r="L311" s="55">
        <v>0</v>
      </c>
      <c r="M311" s="55">
        <v>0</v>
      </c>
      <c r="N311" s="55">
        <v>325666.76999999996</v>
      </c>
      <c r="O311" s="55">
        <v>0</v>
      </c>
      <c r="P311" s="55">
        <v>0</v>
      </c>
      <c r="Q311" s="55">
        <v>0</v>
      </c>
      <c r="R311" s="55">
        <v>0</v>
      </c>
      <c r="S311" s="55">
        <v>0</v>
      </c>
      <c r="T311" s="55">
        <v>0</v>
      </c>
      <c r="U311" s="55">
        <v>0</v>
      </c>
      <c r="V311" s="55">
        <v>0</v>
      </c>
      <c r="W311" s="55">
        <v>0</v>
      </c>
      <c r="X311" s="55">
        <v>0</v>
      </c>
      <c r="Y311" s="55">
        <v>0</v>
      </c>
      <c r="Z311" s="55">
        <v>0</v>
      </c>
      <c r="AA311" s="55">
        <v>0</v>
      </c>
      <c r="AB311" s="55">
        <v>0</v>
      </c>
      <c r="AC311" s="55">
        <v>11391.5</v>
      </c>
      <c r="AD311" s="55">
        <v>0</v>
      </c>
      <c r="AE311" s="55">
        <v>0</v>
      </c>
      <c r="AG311" s="56"/>
    </row>
    <row r="312" spans="2:33" s="53" customFormat="1" ht="12" hidden="1" outlineLevel="2" x14ac:dyDescent="0.2">
      <c r="B312" s="2" t="s">
        <v>104</v>
      </c>
      <c r="C312" s="2" t="s">
        <v>140</v>
      </c>
      <c r="D312" s="2" t="s">
        <v>338</v>
      </c>
      <c r="E312" s="54">
        <f t="shared" si="25"/>
        <v>49893.27</v>
      </c>
      <c r="F312" s="55">
        <v>0</v>
      </c>
      <c r="G312" s="55">
        <v>0</v>
      </c>
      <c r="H312" s="55">
        <v>0</v>
      </c>
      <c r="I312" s="55">
        <v>49893.27</v>
      </c>
      <c r="J312" s="55">
        <v>0</v>
      </c>
      <c r="K312" s="55">
        <v>0</v>
      </c>
      <c r="L312" s="55">
        <v>0</v>
      </c>
      <c r="M312" s="55">
        <v>0</v>
      </c>
      <c r="N312" s="55">
        <v>0</v>
      </c>
      <c r="O312" s="55">
        <v>0</v>
      </c>
      <c r="P312" s="55">
        <v>0</v>
      </c>
      <c r="Q312" s="55">
        <v>0</v>
      </c>
      <c r="R312" s="55">
        <v>0</v>
      </c>
      <c r="S312" s="55">
        <v>0</v>
      </c>
      <c r="T312" s="55">
        <v>0</v>
      </c>
      <c r="U312" s="55">
        <v>0</v>
      </c>
      <c r="V312" s="55">
        <v>0</v>
      </c>
      <c r="W312" s="55">
        <v>0</v>
      </c>
      <c r="X312" s="55">
        <v>0</v>
      </c>
      <c r="Y312" s="55">
        <v>0</v>
      </c>
      <c r="Z312" s="55">
        <v>0</v>
      </c>
      <c r="AA312" s="55">
        <v>0</v>
      </c>
      <c r="AB312" s="55">
        <v>0</v>
      </c>
      <c r="AC312" s="55">
        <v>0</v>
      </c>
      <c r="AD312" s="55">
        <v>0</v>
      </c>
      <c r="AE312" s="55">
        <v>0</v>
      </c>
      <c r="AG312" s="56"/>
    </row>
    <row r="313" spans="2:33" s="53" customFormat="1" ht="12" hidden="1" outlineLevel="2" x14ac:dyDescent="0.2">
      <c r="B313" s="2" t="s">
        <v>104</v>
      </c>
      <c r="C313" s="2" t="s">
        <v>141</v>
      </c>
      <c r="D313" s="2" t="s">
        <v>339</v>
      </c>
      <c r="E313" s="54">
        <f t="shared" si="25"/>
        <v>18864.599999999999</v>
      </c>
      <c r="F313" s="55">
        <v>0</v>
      </c>
      <c r="G313" s="55">
        <v>0</v>
      </c>
      <c r="H313" s="55">
        <v>0</v>
      </c>
      <c r="I313" s="55">
        <v>0</v>
      </c>
      <c r="J313" s="55">
        <v>0</v>
      </c>
      <c r="K313" s="55">
        <v>0</v>
      </c>
      <c r="L313" s="55">
        <v>0</v>
      </c>
      <c r="M313" s="55">
        <v>0</v>
      </c>
      <c r="N313" s="55">
        <v>0</v>
      </c>
      <c r="O313" s="55">
        <v>0</v>
      </c>
      <c r="P313" s="55">
        <v>0</v>
      </c>
      <c r="Q313" s="55">
        <v>0</v>
      </c>
      <c r="R313" s="55">
        <v>0</v>
      </c>
      <c r="S313" s="55">
        <v>0</v>
      </c>
      <c r="T313" s="55">
        <v>0</v>
      </c>
      <c r="U313" s="55">
        <v>0</v>
      </c>
      <c r="V313" s="55">
        <v>0</v>
      </c>
      <c r="W313" s="55">
        <v>0</v>
      </c>
      <c r="X313" s="55">
        <v>0</v>
      </c>
      <c r="Y313" s="55">
        <v>18864.599999999999</v>
      </c>
      <c r="Z313" s="55">
        <v>0</v>
      </c>
      <c r="AA313" s="55">
        <v>0</v>
      </c>
      <c r="AB313" s="55">
        <v>0</v>
      </c>
      <c r="AC313" s="55">
        <v>0</v>
      </c>
      <c r="AD313" s="55">
        <v>0</v>
      </c>
      <c r="AE313" s="55">
        <v>0</v>
      </c>
      <c r="AG313" s="56"/>
    </row>
    <row r="314" spans="2:33" s="53" customFormat="1" ht="12" hidden="1" outlineLevel="2" x14ac:dyDescent="0.2">
      <c r="B314" s="2" t="s">
        <v>104</v>
      </c>
      <c r="C314" s="2" t="s">
        <v>142</v>
      </c>
      <c r="D314" s="2" t="s">
        <v>340</v>
      </c>
      <c r="E314" s="54">
        <f t="shared" si="25"/>
        <v>199932.84999999998</v>
      </c>
      <c r="F314" s="55">
        <v>0</v>
      </c>
      <c r="G314" s="55">
        <v>105207.75</v>
      </c>
      <c r="H314" s="55">
        <v>0</v>
      </c>
      <c r="I314" s="55">
        <v>0</v>
      </c>
      <c r="J314" s="55">
        <v>0</v>
      </c>
      <c r="K314" s="55">
        <v>0</v>
      </c>
      <c r="L314" s="55">
        <v>0</v>
      </c>
      <c r="M314" s="55">
        <v>0</v>
      </c>
      <c r="N314" s="55">
        <v>0</v>
      </c>
      <c r="O314" s="55">
        <v>0</v>
      </c>
      <c r="P314" s="55">
        <v>0</v>
      </c>
      <c r="Q314" s="55">
        <v>0</v>
      </c>
      <c r="R314" s="55">
        <v>0</v>
      </c>
      <c r="S314" s="55">
        <v>0</v>
      </c>
      <c r="T314" s="55">
        <v>0</v>
      </c>
      <c r="U314" s="55">
        <v>0</v>
      </c>
      <c r="V314" s="55">
        <v>0</v>
      </c>
      <c r="W314" s="55">
        <v>0</v>
      </c>
      <c r="X314" s="55">
        <v>0</v>
      </c>
      <c r="Y314" s="55">
        <v>0</v>
      </c>
      <c r="Z314" s="55">
        <v>0</v>
      </c>
      <c r="AA314" s="55">
        <v>0</v>
      </c>
      <c r="AB314" s="55">
        <v>0</v>
      </c>
      <c r="AC314" s="55">
        <v>94725.099999999991</v>
      </c>
      <c r="AD314" s="55">
        <v>0</v>
      </c>
      <c r="AE314" s="55">
        <v>0</v>
      </c>
      <c r="AG314" s="56"/>
    </row>
    <row r="315" spans="2:33" s="53" customFormat="1" ht="12" hidden="1" outlineLevel="2" x14ac:dyDescent="0.2">
      <c r="B315" s="2" t="s">
        <v>104</v>
      </c>
      <c r="C315" s="2" t="s">
        <v>143</v>
      </c>
      <c r="D315" s="2" t="s">
        <v>341</v>
      </c>
      <c r="E315" s="54">
        <f t="shared" si="25"/>
        <v>485022.74000000005</v>
      </c>
      <c r="F315" s="55">
        <v>0</v>
      </c>
      <c r="G315" s="55">
        <v>0</v>
      </c>
      <c r="H315" s="55">
        <v>0</v>
      </c>
      <c r="I315" s="55">
        <v>0</v>
      </c>
      <c r="J315" s="55">
        <v>485022.74000000005</v>
      </c>
      <c r="K315" s="55">
        <v>0</v>
      </c>
      <c r="L315" s="55">
        <v>0</v>
      </c>
      <c r="M315" s="55">
        <v>0</v>
      </c>
      <c r="N315" s="55">
        <v>0</v>
      </c>
      <c r="O315" s="55">
        <v>0</v>
      </c>
      <c r="P315" s="55">
        <v>0</v>
      </c>
      <c r="Q315" s="55">
        <v>0</v>
      </c>
      <c r="R315" s="55">
        <v>0</v>
      </c>
      <c r="S315" s="55">
        <v>0</v>
      </c>
      <c r="T315" s="55">
        <v>0</v>
      </c>
      <c r="U315" s="55">
        <v>0</v>
      </c>
      <c r="V315" s="55">
        <v>0</v>
      </c>
      <c r="W315" s="55">
        <v>0</v>
      </c>
      <c r="X315" s="55">
        <v>0</v>
      </c>
      <c r="Y315" s="55">
        <v>0</v>
      </c>
      <c r="Z315" s="55">
        <v>0</v>
      </c>
      <c r="AA315" s="55">
        <v>0</v>
      </c>
      <c r="AB315" s="55">
        <v>0</v>
      </c>
      <c r="AC315" s="55">
        <v>0</v>
      </c>
      <c r="AD315" s="55">
        <v>0</v>
      </c>
      <c r="AE315" s="55">
        <v>0</v>
      </c>
      <c r="AG315" s="56"/>
    </row>
    <row r="316" spans="2:33" s="53" customFormat="1" ht="12" hidden="1" outlineLevel="2" x14ac:dyDescent="0.2">
      <c r="B316" s="2" t="s">
        <v>104</v>
      </c>
      <c r="C316" s="2" t="s">
        <v>144</v>
      </c>
      <c r="D316" s="2" t="s">
        <v>342</v>
      </c>
      <c r="E316" s="54">
        <f t="shared" si="25"/>
        <v>479170.13</v>
      </c>
      <c r="F316" s="55">
        <v>0</v>
      </c>
      <c r="G316" s="55">
        <v>0</v>
      </c>
      <c r="H316" s="55">
        <v>0</v>
      </c>
      <c r="I316" s="55">
        <v>0</v>
      </c>
      <c r="J316" s="55">
        <v>479170.13</v>
      </c>
      <c r="K316" s="55">
        <v>0</v>
      </c>
      <c r="L316" s="55">
        <v>0</v>
      </c>
      <c r="M316" s="55">
        <v>0</v>
      </c>
      <c r="N316" s="55">
        <v>0</v>
      </c>
      <c r="O316" s="55">
        <v>0</v>
      </c>
      <c r="P316" s="55">
        <v>0</v>
      </c>
      <c r="Q316" s="55">
        <v>0</v>
      </c>
      <c r="R316" s="55">
        <v>0</v>
      </c>
      <c r="S316" s="55">
        <v>0</v>
      </c>
      <c r="T316" s="55">
        <v>0</v>
      </c>
      <c r="U316" s="55">
        <v>0</v>
      </c>
      <c r="V316" s="55">
        <v>0</v>
      </c>
      <c r="W316" s="55">
        <v>0</v>
      </c>
      <c r="X316" s="55">
        <v>0</v>
      </c>
      <c r="Y316" s="55">
        <v>0</v>
      </c>
      <c r="Z316" s="55">
        <v>0</v>
      </c>
      <c r="AA316" s="55">
        <v>0</v>
      </c>
      <c r="AB316" s="55">
        <v>0</v>
      </c>
      <c r="AC316" s="55">
        <v>0</v>
      </c>
      <c r="AD316" s="55">
        <v>0</v>
      </c>
      <c r="AE316" s="55">
        <v>0</v>
      </c>
      <c r="AG316" s="56"/>
    </row>
    <row r="317" spans="2:33" s="53" customFormat="1" ht="12" hidden="1" outlineLevel="2" x14ac:dyDescent="0.2">
      <c r="B317" s="2" t="s">
        <v>104</v>
      </c>
      <c r="C317" s="2" t="s">
        <v>145</v>
      </c>
      <c r="D317" s="2" t="s">
        <v>343</v>
      </c>
      <c r="E317" s="54">
        <f t="shared" si="25"/>
        <v>38371.699999999997</v>
      </c>
      <c r="F317" s="55">
        <v>0</v>
      </c>
      <c r="G317" s="55">
        <v>0</v>
      </c>
      <c r="H317" s="55">
        <v>0</v>
      </c>
      <c r="I317" s="55">
        <v>38371.699999999997</v>
      </c>
      <c r="J317" s="55">
        <v>0</v>
      </c>
      <c r="K317" s="55">
        <v>0</v>
      </c>
      <c r="L317" s="55">
        <v>0</v>
      </c>
      <c r="M317" s="55">
        <v>0</v>
      </c>
      <c r="N317" s="55">
        <v>0</v>
      </c>
      <c r="O317" s="55">
        <v>0</v>
      </c>
      <c r="P317" s="55">
        <v>0</v>
      </c>
      <c r="Q317" s="55">
        <v>0</v>
      </c>
      <c r="R317" s="55">
        <v>0</v>
      </c>
      <c r="S317" s="55">
        <v>0</v>
      </c>
      <c r="T317" s="55">
        <v>0</v>
      </c>
      <c r="U317" s="55">
        <v>0</v>
      </c>
      <c r="V317" s="55">
        <v>0</v>
      </c>
      <c r="W317" s="55">
        <v>0</v>
      </c>
      <c r="X317" s="55">
        <v>0</v>
      </c>
      <c r="Y317" s="55">
        <v>0</v>
      </c>
      <c r="Z317" s="55">
        <v>0</v>
      </c>
      <c r="AA317" s="55">
        <v>0</v>
      </c>
      <c r="AB317" s="55">
        <v>0</v>
      </c>
      <c r="AC317" s="55">
        <v>0</v>
      </c>
      <c r="AD317" s="55">
        <v>0</v>
      </c>
      <c r="AE317" s="55">
        <v>0</v>
      </c>
      <c r="AG317" s="56"/>
    </row>
    <row r="318" spans="2:33" s="53" customFormat="1" ht="12" hidden="1" outlineLevel="2" x14ac:dyDescent="0.2">
      <c r="B318" s="2" t="s">
        <v>104</v>
      </c>
      <c r="C318" s="2" t="s">
        <v>146</v>
      </c>
      <c r="D318" s="2" t="s">
        <v>344</v>
      </c>
      <c r="E318" s="54">
        <f t="shared" si="25"/>
        <v>23814.44</v>
      </c>
      <c r="F318" s="55">
        <v>0</v>
      </c>
      <c r="G318" s="55">
        <v>0</v>
      </c>
      <c r="H318" s="55">
        <v>0</v>
      </c>
      <c r="I318" s="55">
        <v>0</v>
      </c>
      <c r="J318" s="55">
        <v>0</v>
      </c>
      <c r="K318" s="55">
        <v>0</v>
      </c>
      <c r="L318" s="55">
        <v>0</v>
      </c>
      <c r="M318" s="55">
        <v>0</v>
      </c>
      <c r="N318" s="55">
        <v>0</v>
      </c>
      <c r="O318" s="55">
        <v>0</v>
      </c>
      <c r="P318" s="55">
        <v>0</v>
      </c>
      <c r="Q318" s="55">
        <v>0</v>
      </c>
      <c r="R318" s="55">
        <v>0</v>
      </c>
      <c r="S318" s="55">
        <v>0</v>
      </c>
      <c r="T318" s="55">
        <v>0</v>
      </c>
      <c r="U318" s="55">
        <v>0</v>
      </c>
      <c r="V318" s="55">
        <v>0</v>
      </c>
      <c r="W318" s="55">
        <v>0</v>
      </c>
      <c r="X318" s="55">
        <v>0</v>
      </c>
      <c r="Y318" s="55">
        <v>0</v>
      </c>
      <c r="Z318" s="55">
        <v>12384.22</v>
      </c>
      <c r="AA318" s="55">
        <v>0</v>
      </c>
      <c r="AB318" s="55">
        <v>0</v>
      </c>
      <c r="AC318" s="55">
        <v>0</v>
      </c>
      <c r="AD318" s="55">
        <v>0</v>
      </c>
      <c r="AE318" s="55">
        <v>11430.22</v>
      </c>
      <c r="AG318" s="56"/>
    </row>
    <row r="319" spans="2:33" s="53" customFormat="1" ht="12" hidden="1" outlineLevel="2" x14ac:dyDescent="0.2">
      <c r="B319" s="2" t="s">
        <v>104</v>
      </c>
      <c r="C319" s="2" t="s">
        <v>147</v>
      </c>
      <c r="D319" s="2" t="s">
        <v>345</v>
      </c>
      <c r="E319" s="54">
        <f t="shared" si="25"/>
        <v>4869.28</v>
      </c>
      <c r="F319" s="55">
        <v>0</v>
      </c>
      <c r="G319" s="55">
        <v>0</v>
      </c>
      <c r="H319" s="55">
        <v>0</v>
      </c>
      <c r="I319" s="55">
        <v>0</v>
      </c>
      <c r="J319" s="55">
        <v>0</v>
      </c>
      <c r="K319" s="55">
        <v>0</v>
      </c>
      <c r="L319" s="55">
        <v>0</v>
      </c>
      <c r="M319" s="55">
        <v>0</v>
      </c>
      <c r="N319" s="55">
        <v>0</v>
      </c>
      <c r="O319" s="55">
        <v>0</v>
      </c>
      <c r="P319" s="55">
        <v>0</v>
      </c>
      <c r="Q319" s="55">
        <v>0</v>
      </c>
      <c r="R319" s="55">
        <v>0</v>
      </c>
      <c r="S319" s="55">
        <v>0</v>
      </c>
      <c r="T319" s="55">
        <v>0</v>
      </c>
      <c r="U319" s="55">
        <v>0</v>
      </c>
      <c r="V319" s="55">
        <v>0</v>
      </c>
      <c r="W319" s="55">
        <v>0</v>
      </c>
      <c r="X319" s="55">
        <v>0</v>
      </c>
      <c r="Y319" s="55">
        <v>4869.28</v>
      </c>
      <c r="Z319" s="55">
        <v>0</v>
      </c>
      <c r="AA319" s="55">
        <v>0</v>
      </c>
      <c r="AB319" s="55">
        <v>0</v>
      </c>
      <c r="AC319" s="55">
        <v>0</v>
      </c>
      <c r="AD319" s="55">
        <v>0</v>
      </c>
      <c r="AE319" s="55">
        <v>0</v>
      </c>
      <c r="AG319" s="56"/>
    </row>
    <row r="320" spans="2:33" s="53" customFormat="1" ht="12" hidden="1" outlineLevel="2" x14ac:dyDescent="0.2">
      <c r="B320" s="2" t="s">
        <v>104</v>
      </c>
      <c r="C320" s="2" t="s">
        <v>148</v>
      </c>
      <c r="D320" s="2" t="s">
        <v>346</v>
      </c>
      <c r="E320" s="54">
        <f t="shared" si="25"/>
        <v>9815.7599999999984</v>
      </c>
      <c r="F320" s="55">
        <v>0</v>
      </c>
      <c r="G320" s="55">
        <v>0</v>
      </c>
      <c r="H320" s="55">
        <v>0</v>
      </c>
      <c r="I320" s="55">
        <v>0</v>
      </c>
      <c r="J320" s="55">
        <v>0</v>
      </c>
      <c r="K320" s="55">
        <v>4103.76</v>
      </c>
      <c r="L320" s="55">
        <v>0</v>
      </c>
      <c r="M320" s="55">
        <v>4153.08</v>
      </c>
      <c r="N320" s="55">
        <v>0</v>
      </c>
      <c r="O320" s="55">
        <v>0</v>
      </c>
      <c r="P320" s="55">
        <v>196.70999999999998</v>
      </c>
      <c r="Q320" s="55">
        <v>0</v>
      </c>
      <c r="R320" s="55">
        <v>0</v>
      </c>
      <c r="S320" s="55">
        <v>0</v>
      </c>
      <c r="T320" s="55">
        <v>0</v>
      </c>
      <c r="U320" s="55">
        <v>0</v>
      </c>
      <c r="V320" s="55">
        <v>0</v>
      </c>
      <c r="W320" s="55">
        <v>0</v>
      </c>
      <c r="X320" s="55">
        <v>1362.21</v>
      </c>
      <c r="Y320" s="55">
        <v>0</v>
      </c>
      <c r="Z320" s="55">
        <v>0</v>
      </c>
      <c r="AA320" s="55">
        <v>0</v>
      </c>
      <c r="AB320" s="55">
        <v>0</v>
      </c>
      <c r="AC320" s="55">
        <v>0</v>
      </c>
      <c r="AD320" s="55">
        <v>0</v>
      </c>
      <c r="AE320" s="55">
        <v>0</v>
      </c>
      <c r="AG320" s="56"/>
    </row>
    <row r="321" spans="2:33" s="53" customFormat="1" ht="12" hidden="1" outlineLevel="2" x14ac:dyDescent="0.2">
      <c r="B321" s="2" t="s">
        <v>104</v>
      </c>
      <c r="C321" s="2" t="s">
        <v>149</v>
      </c>
      <c r="D321" s="2" t="s">
        <v>347</v>
      </c>
      <c r="E321" s="54">
        <f t="shared" si="25"/>
        <v>14791.510000000002</v>
      </c>
      <c r="F321" s="55">
        <v>2227.4700000000003</v>
      </c>
      <c r="G321" s="55">
        <v>678.06</v>
      </c>
      <c r="H321" s="55">
        <v>1200.81</v>
      </c>
      <c r="I321" s="55">
        <v>0</v>
      </c>
      <c r="J321" s="55">
        <v>0</v>
      </c>
      <c r="K321" s="55">
        <v>0</v>
      </c>
      <c r="L321" s="55">
        <v>0</v>
      </c>
      <c r="M321" s="55">
        <v>0</v>
      </c>
      <c r="N321" s="55">
        <v>4296.74</v>
      </c>
      <c r="O321" s="55">
        <v>0</v>
      </c>
      <c r="P321" s="55">
        <v>0</v>
      </c>
      <c r="Q321" s="55">
        <v>0</v>
      </c>
      <c r="R321" s="55">
        <v>0</v>
      </c>
      <c r="S321" s="55">
        <v>22.35</v>
      </c>
      <c r="T321" s="55">
        <v>0</v>
      </c>
      <c r="U321" s="55">
        <v>0</v>
      </c>
      <c r="V321" s="55">
        <v>0</v>
      </c>
      <c r="W321" s="55">
        <v>0</v>
      </c>
      <c r="X321" s="55">
        <v>0</v>
      </c>
      <c r="Y321" s="55">
        <v>147.52000000000001</v>
      </c>
      <c r="Z321" s="55">
        <v>399.78</v>
      </c>
      <c r="AA321" s="55">
        <v>0</v>
      </c>
      <c r="AB321" s="55">
        <v>1687.2800000000002</v>
      </c>
      <c r="AC321" s="55">
        <v>3790.19</v>
      </c>
      <c r="AD321" s="55">
        <v>0</v>
      </c>
      <c r="AE321" s="55">
        <v>341.31</v>
      </c>
      <c r="AG321" s="56"/>
    </row>
    <row r="322" spans="2:33" s="53" customFormat="1" ht="12" hidden="1" outlineLevel="2" x14ac:dyDescent="0.2">
      <c r="B322" s="2" t="s">
        <v>104</v>
      </c>
      <c r="C322" s="2" t="s">
        <v>150</v>
      </c>
      <c r="D322" s="2" t="s">
        <v>348</v>
      </c>
      <c r="E322" s="54">
        <f t="shared" ref="E322:E336" si="28">SUM(F322:AE322)</f>
        <v>364858.55</v>
      </c>
      <c r="F322" s="55">
        <v>0</v>
      </c>
      <c r="G322" s="55">
        <v>0</v>
      </c>
      <c r="H322" s="55">
        <v>0</v>
      </c>
      <c r="I322" s="55">
        <v>3618.0099999999998</v>
      </c>
      <c r="J322" s="55">
        <v>27017.89</v>
      </c>
      <c r="K322" s="55">
        <v>657.93999999999994</v>
      </c>
      <c r="L322" s="55">
        <v>70119.039999999994</v>
      </c>
      <c r="M322" s="55">
        <v>0</v>
      </c>
      <c r="N322" s="55">
        <v>0</v>
      </c>
      <c r="O322" s="55">
        <v>5073.63</v>
      </c>
      <c r="P322" s="55">
        <v>14066.210000000001</v>
      </c>
      <c r="Q322" s="55">
        <v>3162.6</v>
      </c>
      <c r="R322" s="55">
        <v>9008.43</v>
      </c>
      <c r="S322" s="55">
        <v>0</v>
      </c>
      <c r="T322" s="55">
        <v>66394.890000000014</v>
      </c>
      <c r="U322" s="55">
        <v>78790.89</v>
      </c>
      <c r="V322" s="55">
        <v>2372.23</v>
      </c>
      <c r="W322" s="55">
        <v>39887.03</v>
      </c>
      <c r="X322" s="55">
        <v>25483.5</v>
      </c>
      <c r="Y322" s="55">
        <v>6112.99</v>
      </c>
      <c r="Z322" s="55">
        <v>0</v>
      </c>
      <c r="AA322" s="55">
        <v>11292.85</v>
      </c>
      <c r="AB322" s="55">
        <v>0</v>
      </c>
      <c r="AC322" s="55">
        <v>0</v>
      </c>
      <c r="AD322" s="55">
        <v>1800.42</v>
      </c>
      <c r="AE322" s="55">
        <v>0</v>
      </c>
      <c r="AG322" s="56"/>
    </row>
    <row r="323" spans="2:33" s="53" customFormat="1" ht="12" hidden="1" outlineLevel="2" x14ac:dyDescent="0.2">
      <c r="B323" s="2" t="s">
        <v>104</v>
      </c>
      <c r="C323" s="2" t="s">
        <v>151</v>
      </c>
      <c r="D323" s="2" t="s">
        <v>349</v>
      </c>
      <c r="E323" s="54">
        <f t="shared" si="28"/>
        <v>32713.329999999998</v>
      </c>
      <c r="F323" s="55">
        <v>0</v>
      </c>
      <c r="G323" s="55">
        <v>0</v>
      </c>
      <c r="H323" s="55">
        <v>0</v>
      </c>
      <c r="I323" s="55">
        <v>0</v>
      </c>
      <c r="J323" s="55">
        <v>0</v>
      </c>
      <c r="K323" s="55">
        <v>0.12</v>
      </c>
      <c r="L323" s="55">
        <v>0</v>
      </c>
      <c r="M323" s="55">
        <v>0</v>
      </c>
      <c r="N323" s="55">
        <v>0</v>
      </c>
      <c r="O323" s="55">
        <v>4082.2799999999997</v>
      </c>
      <c r="P323" s="55">
        <v>13532.17</v>
      </c>
      <c r="Q323" s="55">
        <v>2726.85</v>
      </c>
      <c r="R323" s="55">
        <v>0</v>
      </c>
      <c r="S323" s="55">
        <v>0</v>
      </c>
      <c r="T323" s="55">
        <v>0</v>
      </c>
      <c r="U323" s="55">
        <v>0</v>
      </c>
      <c r="V323" s="55">
        <v>2092.62</v>
      </c>
      <c r="W323" s="55">
        <v>0</v>
      </c>
      <c r="X323" s="55">
        <v>10279.290000000001</v>
      </c>
      <c r="Y323" s="55">
        <v>0</v>
      </c>
      <c r="Z323" s="55">
        <v>0</v>
      </c>
      <c r="AA323" s="55">
        <v>0</v>
      </c>
      <c r="AB323" s="55">
        <v>0</v>
      </c>
      <c r="AC323" s="55">
        <v>0</v>
      </c>
      <c r="AD323" s="55">
        <v>0</v>
      </c>
      <c r="AE323" s="55">
        <v>0</v>
      </c>
      <c r="AG323" s="56"/>
    </row>
    <row r="324" spans="2:33" s="53" customFormat="1" ht="12" hidden="1" outlineLevel="2" x14ac:dyDescent="0.2">
      <c r="B324" s="2" t="s">
        <v>104</v>
      </c>
      <c r="C324" s="2" t="s">
        <v>152</v>
      </c>
      <c r="D324" s="2" t="s">
        <v>350</v>
      </c>
      <c r="E324" s="54">
        <f t="shared" si="28"/>
        <v>557818.27999999991</v>
      </c>
      <c r="F324" s="55">
        <v>0</v>
      </c>
      <c r="G324" s="55">
        <v>0</v>
      </c>
      <c r="H324" s="55">
        <v>0</v>
      </c>
      <c r="I324" s="55">
        <v>0</v>
      </c>
      <c r="J324" s="55">
        <v>159570.60999999999</v>
      </c>
      <c r="K324" s="55">
        <v>0</v>
      </c>
      <c r="L324" s="55">
        <v>0</v>
      </c>
      <c r="M324" s="55">
        <v>0</v>
      </c>
      <c r="N324" s="55">
        <v>0</v>
      </c>
      <c r="O324" s="55">
        <v>0</v>
      </c>
      <c r="P324" s="55">
        <v>0</v>
      </c>
      <c r="Q324" s="55">
        <v>0</v>
      </c>
      <c r="R324" s="55">
        <v>53189.06</v>
      </c>
      <c r="S324" s="55">
        <v>0</v>
      </c>
      <c r="T324" s="55">
        <v>108113.73</v>
      </c>
      <c r="U324" s="55">
        <v>200217.52</v>
      </c>
      <c r="V324" s="55">
        <v>0</v>
      </c>
      <c r="W324" s="55">
        <v>0</v>
      </c>
      <c r="X324" s="55">
        <v>0</v>
      </c>
      <c r="Y324" s="55">
        <v>0</v>
      </c>
      <c r="Z324" s="55">
        <v>0</v>
      </c>
      <c r="AA324" s="55">
        <v>36727.360000000001</v>
      </c>
      <c r="AB324" s="55">
        <v>0</v>
      </c>
      <c r="AC324" s="55">
        <v>0</v>
      </c>
      <c r="AD324" s="55">
        <v>0</v>
      </c>
      <c r="AE324" s="55">
        <v>0</v>
      </c>
      <c r="AG324" s="56"/>
    </row>
    <row r="325" spans="2:33" s="53" customFormat="1" ht="12" hidden="1" outlineLevel="2" x14ac:dyDescent="0.2">
      <c r="B325" s="2" t="s">
        <v>104</v>
      </c>
      <c r="C325" s="2" t="s">
        <v>153</v>
      </c>
      <c r="D325" s="2" t="s">
        <v>351</v>
      </c>
      <c r="E325" s="54">
        <f t="shared" si="28"/>
        <v>130045.84</v>
      </c>
      <c r="F325" s="55">
        <v>0</v>
      </c>
      <c r="G325" s="55">
        <v>0</v>
      </c>
      <c r="H325" s="55">
        <v>0</v>
      </c>
      <c r="I325" s="55">
        <v>130045.84</v>
      </c>
      <c r="J325" s="55">
        <v>0</v>
      </c>
      <c r="K325" s="55">
        <v>0</v>
      </c>
      <c r="L325" s="55">
        <v>0</v>
      </c>
      <c r="M325" s="55">
        <v>0</v>
      </c>
      <c r="N325" s="55">
        <v>0</v>
      </c>
      <c r="O325" s="55">
        <v>0</v>
      </c>
      <c r="P325" s="55">
        <v>0</v>
      </c>
      <c r="Q325" s="55">
        <v>0</v>
      </c>
      <c r="R325" s="55">
        <v>0</v>
      </c>
      <c r="S325" s="55">
        <v>0</v>
      </c>
      <c r="T325" s="55">
        <v>0</v>
      </c>
      <c r="U325" s="55">
        <v>0</v>
      </c>
      <c r="V325" s="55">
        <v>0</v>
      </c>
      <c r="W325" s="55">
        <v>0</v>
      </c>
      <c r="X325" s="55">
        <v>0</v>
      </c>
      <c r="Y325" s="55">
        <v>0</v>
      </c>
      <c r="Z325" s="55">
        <v>0</v>
      </c>
      <c r="AA325" s="55">
        <v>0</v>
      </c>
      <c r="AB325" s="55">
        <v>0</v>
      </c>
      <c r="AC325" s="55">
        <v>0</v>
      </c>
      <c r="AD325" s="55">
        <v>0</v>
      </c>
      <c r="AE325" s="55">
        <v>0</v>
      </c>
      <c r="AG325" s="56"/>
    </row>
    <row r="326" spans="2:33" s="53" customFormat="1" ht="12" hidden="1" outlineLevel="2" x14ac:dyDescent="0.2">
      <c r="B326" s="2" t="s">
        <v>104</v>
      </c>
      <c r="C326" s="2" t="s">
        <v>154</v>
      </c>
      <c r="D326" s="2" t="s">
        <v>352</v>
      </c>
      <c r="E326" s="54">
        <f t="shared" si="28"/>
        <v>1043598.61</v>
      </c>
      <c r="F326" s="55">
        <v>0</v>
      </c>
      <c r="G326" s="55">
        <v>0</v>
      </c>
      <c r="H326" s="55">
        <v>0</v>
      </c>
      <c r="I326" s="55">
        <v>0</v>
      </c>
      <c r="J326" s="55">
        <v>216248.07000000007</v>
      </c>
      <c r="K326" s="55">
        <v>0</v>
      </c>
      <c r="L326" s="55">
        <v>300418.5</v>
      </c>
      <c r="M326" s="55">
        <v>0</v>
      </c>
      <c r="N326" s="55">
        <v>0</v>
      </c>
      <c r="O326" s="55">
        <v>0</v>
      </c>
      <c r="P326" s="55">
        <v>0</v>
      </c>
      <c r="Q326" s="55">
        <v>0</v>
      </c>
      <c r="R326" s="55">
        <v>104966.51</v>
      </c>
      <c r="S326" s="55">
        <v>0</v>
      </c>
      <c r="T326" s="55">
        <v>75138.87000000001</v>
      </c>
      <c r="U326" s="55">
        <v>743.58</v>
      </c>
      <c r="V326" s="55">
        <v>0</v>
      </c>
      <c r="W326" s="55">
        <v>162627.03999999998</v>
      </c>
      <c r="X326" s="55">
        <v>0</v>
      </c>
      <c r="Y326" s="55">
        <v>57910.200000000004</v>
      </c>
      <c r="Z326" s="55">
        <v>0</v>
      </c>
      <c r="AA326" s="55">
        <v>125545.84</v>
      </c>
      <c r="AB326" s="55">
        <v>0</v>
      </c>
      <c r="AC326" s="55">
        <v>0</v>
      </c>
      <c r="AD326" s="55">
        <v>0</v>
      </c>
      <c r="AE326" s="55">
        <v>0</v>
      </c>
      <c r="AG326" s="56"/>
    </row>
    <row r="327" spans="2:33" s="53" customFormat="1" ht="12" hidden="1" outlineLevel="2" x14ac:dyDescent="0.2">
      <c r="B327" s="2" t="s">
        <v>104</v>
      </c>
      <c r="C327" s="2" t="s">
        <v>155</v>
      </c>
      <c r="D327" s="2" t="s">
        <v>353</v>
      </c>
      <c r="E327" s="54">
        <f t="shared" si="28"/>
        <v>1254610.1299999999</v>
      </c>
      <c r="F327" s="55">
        <v>0</v>
      </c>
      <c r="G327" s="55">
        <v>0</v>
      </c>
      <c r="H327" s="55">
        <v>0</v>
      </c>
      <c r="I327" s="55">
        <v>0</v>
      </c>
      <c r="J327" s="55">
        <v>31021.980000000003</v>
      </c>
      <c r="K327" s="55">
        <v>0</v>
      </c>
      <c r="L327" s="55">
        <v>164953.60999999999</v>
      </c>
      <c r="M327" s="55">
        <v>0</v>
      </c>
      <c r="N327" s="55">
        <v>0</v>
      </c>
      <c r="O327" s="55">
        <v>0</v>
      </c>
      <c r="P327" s="55">
        <v>0</v>
      </c>
      <c r="Q327" s="55">
        <v>0</v>
      </c>
      <c r="R327" s="55">
        <v>0</v>
      </c>
      <c r="S327" s="55">
        <v>0</v>
      </c>
      <c r="T327" s="55">
        <v>442762.33</v>
      </c>
      <c r="U327" s="55">
        <v>615872.21</v>
      </c>
      <c r="V327" s="55">
        <v>0</v>
      </c>
      <c r="W327" s="55">
        <v>0</v>
      </c>
      <c r="X327" s="55">
        <v>0</v>
      </c>
      <c r="Y327" s="55">
        <v>0</v>
      </c>
      <c r="Z327" s="55">
        <v>0</v>
      </c>
      <c r="AA327" s="55">
        <v>0</v>
      </c>
      <c r="AB327" s="55">
        <v>0</v>
      </c>
      <c r="AC327" s="55">
        <v>0</v>
      </c>
      <c r="AD327" s="55">
        <v>0</v>
      </c>
      <c r="AE327" s="55">
        <v>0</v>
      </c>
      <c r="AG327" s="56"/>
    </row>
    <row r="328" spans="2:33" s="53" customFormat="1" ht="12" hidden="1" outlineLevel="2" x14ac:dyDescent="0.2">
      <c r="B328" s="2" t="s">
        <v>104</v>
      </c>
      <c r="C328" s="2" t="s">
        <v>156</v>
      </c>
      <c r="D328" s="2" t="s">
        <v>354</v>
      </c>
      <c r="E328" s="54">
        <f t="shared" si="28"/>
        <v>3943252.7800000003</v>
      </c>
      <c r="F328" s="55">
        <v>0</v>
      </c>
      <c r="G328" s="55">
        <v>0</v>
      </c>
      <c r="H328" s="55">
        <v>0</v>
      </c>
      <c r="I328" s="55">
        <v>0</v>
      </c>
      <c r="J328" s="55">
        <v>433567.51</v>
      </c>
      <c r="K328" s="55">
        <v>0</v>
      </c>
      <c r="L328" s="55">
        <v>833501.29</v>
      </c>
      <c r="M328" s="55">
        <v>0</v>
      </c>
      <c r="N328" s="55">
        <v>0</v>
      </c>
      <c r="O328" s="55">
        <v>0</v>
      </c>
      <c r="P328" s="55">
        <v>0</v>
      </c>
      <c r="Q328" s="55">
        <v>0</v>
      </c>
      <c r="R328" s="55">
        <v>181856.02000000002</v>
      </c>
      <c r="S328" s="55">
        <v>0</v>
      </c>
      <c r="T328" s="55">
        <v>970100.88000000012</v>
      </c>
      <c r="U328" s="55">
        <v>1169484.8999999999</v>
      </c>
      <c r="V328" s="55">
        <v>0</v>
      </c>
      <c r="W328" s="55">
        <v>36835.279999999999</v>
      </c>
      <c r="X328" s="55">
        <v>0</v>
      </c>
      <c r="Y328" s="55">
        <v>100352.23999999999</v>
      </c>
      <c r="Z328" s="55">
        <v>0</v>
      </c>
      <c r="AA328" s="55">
        <v>217554.66</v>
      </c>
      <c r="AB328" s="55">
        <v>0</v>
      </c>
      <c r="AC328" s="55">
        <v>0</v>
      </c>
      <c r="AD328" s="55">
        <v>0</v>
      </c>
      <c r="AE328" s="55">
        <v>0</v>
      </c>
      <c r="AG328" s="56"/>
    </row>
    <row r="329" spans="2:33" s="53" customFormat="1" ht="12" hidden="1" outlineLevel="2" x14ac:dyDescent="0.2">
      <c r="B329" s="2" t="s">
        <v>104</v>
      </c>
      <c r="C329" s="2" t="s">
        <v>158</v>
      </c>
      <c r="D329" s="2" t="s">
        <v>356</v>
      </c>
      <c r="E329" s="54">
        <f t="shared" si="28"/>
        <v>1846981.8900000001</v>
      </c>
      <c r="F329" s="55">
        <v>0</v>
      </c>
      <c r="G329" s="55">
        <v>0</v>
      </c>
      <c r="H329" s="55">
        <v>0</v>
      </c>
      <c r="I329" s="55">
        <v>0</v>
      </c>
      <c r="J329" s="55">
        <v>0</v>
      </c>
      <c r="K329" s="55">
        <v>121322.03</v>
      </c>
      <c r="L329" s="55">
        <v>204004.44</v>
      </c>
      <c r="M329" s="55">
        <v>79661.209999999992</v>
      </c>
      <c r="N329" s="55">
        <v>0</v>
      </c>
      <c r="O329" s="55">
        <v>72595.899999999994</v>
      </c>
      <c r="P329" s="55">
        <v>314085.48</v>
      </c>
      <c r="Q329" s="55">
        <v>45538.69</v>
      </c>
      <c r="R329" s="55">
        <v>0</v>
      </c>
      <c r="S329" s="55">
        <v>0</v>
      </c>
      <c r="T329" s="55">
        <v>0</v>
      </c>
      <c r="U329" s="55">
        <v>0</v>
      </c>
      <c r="V329" s="55">
        <v>46642.630000000005</v>
      </c>
      <c r="W329" s="55">
        <v>411508.46</v>
      </c>
      <c r="X329" s="55">
        <v>522998.96</v>
      </c>
      <c r="Y329" s="55">
        <v>0</v>
      </c>
      <c r="Z329" s="55">
        <v>0</v>
      </c>
      <c r="AA329" s="55">
        <v>0</v>
      </c>
      <c r="AB329" s="55">
        <v>0</v>
      </c>
      <c r="AC329" s="55">
        <v>0</v>
      </c>
      <c r="AD329" s="55">
        <v>28624.09</v>
      </c>
      <c r="AE329" s="55">
        <v>0</v>
      </c>
      <c r="AG329" s="56"/>
    </row>
    <row r="330" spans="2:33" s="53" customFormat="1" ht="12" hidden="1" outlineLevel="2" x14ac:dyDescent="0.2">
      <c r="B330" s="2" t="s">
        <v>104</v>
      </c>
      <c r="C330" s="2" t="s">
        <v>159</v>
      </c>
      <c r="D330" s="2" t="s">
        <v>357</v>
      </c>
      <c r="E330" s="54">
        <f t="shared" si="28"/>
        <v>58870.78</v>
      </c>
      <c r="F330" s="55">
        <v>0</v>
      </c>
      <c r="G330" s="55">
        <v>0</v>
      </c>
      <c r="H330" s="55">
        <v>0</v>
      </c>
      <c r="I330" s="55">
        <v>0</v>
      </c>
      <c r="J330" s="55">
        <v>0</v>
      </c>
      <c r="K330" s="55">
        <v>0</v>
      </c>
      <c r="L330" s="55">
        <v>0</v>
      </c>
      <c r="M330" s="55">
        <v>0</v>
      </c>
      <c r="N330" s="55">
        <v>0</v>
      </c>
      <c r="O330" s="55">
        <v>0</v>
      </c>
      <c r="P330" s="55">
        <v>0</v>
      </c>
      <c r="Q330" s="55">
        <v>0</v>
      </c>
      <c r="R330" s="55">
        <v>0</v>
      </c>
      <c r="S330" s="55">
        <v>0</v>
      </c>
      <c r="T330" s="55">
        <v>0</v>
      </c>
      <c r="U330" s="55">
        <v>0</v>
      </c>
      <c r="V330" s="55">
        <v>0</v>
      </c>
      <c r="W330" s="55">
        <v>0</v>
      </c>
      <c r="X330" s="55">
        <v>0</v>
      </c>
      <c r="Y330" s="55">
        <v>0</v>
      </c>
      <c r="Z330" s="55">
        <v>0</v>
      </c>
      <c r="AA330" s="55">
        <v>0</v>
      </c>
      <c r="AB330" s="55">
        <v>0</v>
      </c>
      <c r="AC330" s="55">
        <v>0</v>
      </c>
      <c r="AD330" s="55">
        <v>0</v>
      </c>
      <c r="AE330" s="55">
        <v>58870.78</v>
      </c>
      <c r="AG330" s="56"/>
    </row>
    <row r="331" spans="2:33" s="53" customFormat="1" ht="12" hidden="1" outlineLevel="2" x14ac:dyDescent="0.2">
      <c r="B331" s="2" t="s">
        <v>104</v>
      </c>
      <c r="C331" s="2" t="s">
        <v>160</v>
      </c>
      <c r="D331" s="2" t="s">
        <v>358</v>
      </c>
      <c r="E331" s="54">
        <f t="shared" si="28"/>
        <v>279774.11</v>
      </c>
      <c r="F331" s="55">
        <v>0</v>
      </c>
      <c r="G331" s="55">
        <v>0</v>
      </c>
      <c r="H331" s="55">
        <v>0</v>
      </c>
      <c r="I331" s="55">
        <v>0</v>
      </c>
      <c r="J331" s="55">
        <v>34869.589999999997</v>
      </c>
      <c r="K331" s="55">
        <v>0</v>
      </c>
      <c r="L331" s="55">
        <v>0</v>
      </c>
      <c r="M331" s="55">
        <v>0</v>
      </c>
      <c r="N331" s="55">
        <v>0</v>
      </c>
      <c r="O331" s="55">
        <v>0</v>
      </c>
      <c r="P331" s="55">
        <v>0</v>
      </c>
      <c r="Q331" s="55">
        <v>0</v>
      </c>
      <c r="R331" s="55">
        <v>244904.52000000002</v>
      </c>
      <c r="S331" s="55">
        <v>0</v>
      </c>
      <c r="T331" s="55">
        <v>0</v>
      </c>
      <c r="U331" s="55">
        <v>0</v>
      </c>
      <c r="V331" s="55">
        <v>0</v>
      </c>
      <c r="W331" s="55">
        <v>0</v>
      </c>
      <c r="X331" s="55">
        <v>0</v>
      </c>
      <c r="Y331" s="55">
        <v>0</v>
      </c>
      <c r="Z331" s="55">
        <v>0</v>
      </c>
      <c r="AA331" s="55">
        <v>0</v>
      </c>
      <c r="AB331" s="55">
        <v>0</v>
      </c>
      <c r="AC331" s="55">
        <v>0</v>
      </c>
      <c r="AD331" s="55">
        <v>0</v>
      </c>
      <c r="AE331" s="55">
        <v>0</v>
      </c>
      <c r="AG331" s="56"/>
    </row>
    <row r="332" spans="2:33" s="53" customFormat="1" ht="12" hidden="1" outlineLevel="2" x14ac:dyDescent="0.2">
      <c r="B332" s="2" t="s">
        <v>104</v>
      </c>
      <c r="C332" s="2" t="s">
        <v>161</v>
      </c>
      <c r="D332" s="2" t="s">
        <v>359</v>
      </c>
      <c r="E332" s="54">
        <f t="shared" si="28"/>
        <v>382700.68</v>
      </c>
      <c r="F332" s="55">
        <v>0</v>
      </c>
      <c r="G332" s="55">
        <v>0</v>
      </c>
      <c r="H332" s="55">
        <v>0</v>
      </c>
      <c r="I332" s="55">
        <v>0</v>
      </c>
      <c r="J332" s="55">
        <v>0</v>
      </c>
      <c r="K332" s="55">
        <v>12043.08</v>
      </c>
      <c r="L332" s="55">
        <v>134979.13</v>
      </c>
      <c r="M332" s="55">
        <v>0</v>
      </c>
      <c r="N332" s="55">
        <v>0</v>
      </c>
      <c r="O332" s="55">
        <v>0</v>
      </c>
      <c r="P332" s="55">
        <v>0</v>
      </c>
      <c r="Q332" s="55">
        <v>0</v>
      </c>
      <c r="R332" s="55">
        <v>0</v>
      </c>
      <c r="S332" s="55">
        <v>0</v>
      </c>
      <c r="T332" s="55">
        <v>0</v>
      </c>
      <c r="U332" s="55">
        <v>0</v>
      </c>
      <c r="V332" s="55">
        <v>0</v>
      </c>
      <c r="W332" s="55">
        <v>235678.47</v>
      </c>
      <c r="X332" s="55">
        <v>0</v>
      </c>
      <c r="Y332" s="55">
        <v>0</v>
      </c>
      <c r="Z332" s="55">
        <v>0</v>
      </c>
      <c r="AA332" s="55">
        <v>0</v>
      </c>
      <c r="AB332" s="55">
        <v>0</v>
      </c>
      <c r="AC332" s="55">
        <v>0</v>
      </c>
      <c r="AD332" s="55">
        <v>0</v>
      </c>
      <c r="AE332" s="55">
        <v>0</v>
      </c>
      <c r="AG332" s="56"/>
    </row>
    <row r="333" spans="2:33" s="53" customFormat="1" ht="12" hidden="1" outlineLevel="2" x14ac:dyDescent="0.2">
      <c r="B333" s="2"/>
      <c r="C333" s="53" t="s">
        <v>251</v>
      </c>
      <c r="D333" s="2" t="s">
        <v>408</v>
      </c>
      <c r="E333" s="54">
        <f t="shared" si="28"/>
        <v>27462.33</v>
      </c>
      <c r="F333" s="55">
        <v>0</v>
      </c>
      <c r="G333" s="55">
        <v>0</v>
      </c>
      <c r="H333" s="55">
        <v>0</v>
      </c>
      <c r="I333" s="55">
        <v>0</v>
      </c>
      <c r="J333" s="55">
        <v>0</v>
      </c>
      <c r="K333" s="55">
        <v>0</v>
      </c>
      <c r="L333" s="55">
        <v>0</v>
      </c>
      <c r="M333" s="55">
        <v>0</v>
      </c>
      <c r="N333" s="55">
        <v>0</v>
      </c>
      <c r="O333" s="55">
        <v>0</v>
      </c>
      <c r="P333" s="55">
        <v>0</v>
      </c>
      <c r="Q333" s="55">
        <v>0</v>
      </c>
      <c r="R333" s="55">
        <v>0</v>
      </c>
      <c r="S333" s="55">
        <v>0</v>
      </c>
      <c r="T333" s="55">
        <v>0</v>
      </c>
      <c r="U333" s="55">
        <v>0</v>
      </c>
      <c r="V333" s="55">
        <v>0</v>
      </c>
      <c r="W333" s="55">
        <v>0</v>
      </c>
      <c r="X333" s="55">
        <v>0</v>
      </c>
      <c r="Y333" s="55">
        <v>0</v>
      </c>
      <c r="Z333" s="55">
        <v>0</v>
      </c>
      <c r="AA333" s="55">
        <v>0</v>
      </c>
      <c r="AB333" s="55">
        <v>0</v>
      </c>
      <c r="AC333" s="55">
        <v>0</v>
      </c>
      <c r="AD333" s="55">
        <v>27462.33</v>
      </c>
      <c r="AE333" s="55">
        <v>0</v>
      </c>
      <c r="AG333" s="56"/>
    </row>
    <row r="334" spans="2:33" s="53" customFormat="1" ht="12" hidden="1" outlineLevel="2" x14ac:dyDescent="0.2">
      <c r="B334" s="2"/>
      <c r="C334" s="53" t="s">
        <v>252</v>
      </c>
      <c r="D334" s="2" t="s">
        <v>409</v>
      </c>
      <c r="E334" s="54">
        <f t="shared" si="28"/>
        <v>37622.36</v>
      </c>
      <c r="F334" s="55">
        <v>0</v>
      </c>
      <c r="G334" s="55">
        <v>0</v>
      </c>
      <c r="H334" s="55">
        <v>0</v>
      </c>
      <c r="I334" s="55">
        <v>0</v>
      </c>
      <c r="J334" s="55">
        <v>0</v>
      </c>
      <c r="K334" s="55">
        <v>0</v>
      </c>
      <c r="L334" s="55">
        <v>0</v>
      </c>
      <c r="M334" s="55">
        <v>0</v>
      </c>
      <c r="N334" s="55">
        <v>0</v>
      </c>
      <c r="O334" s="55">
        <v>0</v>
      </c>
      <c r="P334" s="55">
        <v>0</v>
      </c>
      <c r="Q334" s="55">
        <v>0</v>
      </c>
      <c r="R334" s="55">
        <v>0</v>
      </c>
      <c r="S334" s="55">
        <v>0</v>
      </c>
      <c r="T334" s="55">
        <v>0</v>
      </c>
      <c r="U334" s="55">
        <v>0</v>
      </c>
      <c r="V334" s="55">
        <v>0</v>
      </c>
      <c r="W334" s="55">
        <v>0</v>
      </c>
      <c r="X334" s="55">
        <v>0</v>
      </c>
      <c r="Y334" s="55">
        <v>0</v>
      </c>
      <c r="Z334" s="55">
        <v>0</v>
      </c>
      <c r="AA334" s="55">
        <v>0</v>
      </c>
      <c r="AB334" s="55">
        <v>0</v>
      </c>
      <c r="AC334" s="55">
        <v>0</v>
      </c>
      <c r="AD334" s="55">
        <v>37622.36</v>
      </c>
      <c r="AE334" s="55">
        <v>0</v>
      </c>
      <c r="AG334" s="56"/>
    </row>
    <row r="335" spans="2:33" s="53" customFormat="1" ht="12" hidden="1" outlineLevel="2" x14ac:dyDescent="0.2">
      <c r="B335" s="2" t="s">
        <v>104</v>
      </c>
      <c r="C335" s="2" t="s">
        <v>163</v>
      </c>
      <c r="D335" s="2" t="s">
        <v>361</v>
      </c>
      <c r="E335" s="54">
        <f t="shared" si="28"/>
        <v>2147.15</v>
      </c>
      <c r="F335" s="55">
        <v>0</v>
      </c>
      <c r="G335" s="55">
        <v>0</v>
      </c>
      <c r="H335" s="55">
        <v>0</v>
      </c>
      <c r="I335" s="55">
        <v>0</v>
      </c>
      <c r="J335" s="55">
        <v>0</v>
      </c>
      <c r="K335" s="55">
        <v>0</v>
      </c>
      <c r="L335" s="55">
        <v>0</v>
      </c>
      <c r="M335" s="55">
        <v>0</v>
      </c>
      <c r="N335" s="55">
        <v>0</v>
      </c>
      <c r="O335" s="55">
        <v>0</v>
      </c>
      <c r="P335" s="55">
        <v>0</v>
      </c>
      <c r="Q335" s="55">
        <v>0</v>
      </c>
      <c r="R335" s="55">
        <v>0</v>
      </c>
      <c r="S335" s="55">
        <v>0</v>
      </c>
      <c r="T335" s="55">
        <v>0</v>
      </c>
      <c r="U335" s="55">
        <v>0</v>
      </c>
      <c r="V335" s="55">
        <v>0</v>
      </c>
      <c r="W335" s="55">
        <v>0</v>
      </c>
      <c r="X335" s="55">
        <v>0</v>
      </c>
      <c r="Y335" s="55">
        <v>2147.15</v>
      </c>
      <c r="Z335" s="55">
        <v>0</v>
      </c>
      <c r="AA335" s="55">
        <v>0</v>
      </c>
      <c r="AB335" s="55">
        <v>0</v>
      </c>
      <c r="AC335" s="55">
        <v>0</v>
      </c>
      <c r="AD335" s="55">
        <v>0</v>
      </c>
      <c r="AE335" s="55">
        <v>0</v>
      </c>
      <c r="AG335" s="56"/>
    </row>
    <row r="336" spans="2:33" s="53" customFormat="1" ht="12" hidden="1" outlineLevel="2" x14ac:dyDescent="0.2">
      <c r="B336" s="2" t="s">
        <v>104</v>
      </c>
      <c r="C336" s="2" t="s">
        <v>166</v>
      </c>
      <c r="D336" s="2" t="s">
        <v>364</v>
      </c>
      <c r="E336" s="54">
        <f t="shared" si="28"/>
        <v>136999.50999999998</v>
      </c>
      <c r="F336" s="55">
        <v>19109.210000000003</v>
      </c>
      <c r="G336" s="55">
        <v>5982.97</v>
      </c>
      <c r="H336" s="55">
        <v>11547.359999999999</v>
      </c>
      <c r="I336" s="55">
        <v>0</v>
      </c>
      <c r="J336" s="55">
        <v>0</v>
      </c>
      <c r="K336" s="55">
        <v>0</v>
      </c>
      <c r="L336" s="55">
        <v>0</v>
      </c>
      <c r="M336" s="55">
        <v>0</v>
      </c>
      <c r="N336" s="55">
        <v>38146.76</v>
      </c>
      <c r="O336" s="55">
        <v>0</v>
      </c>
      <c r="P336" s="55">
        <v>0</v>
      </c>
      <c r="Q336" s="55">
        <v>0</v>
      </c>
      <c r="R336" s="55">
        <v>0</v>
      </c>
      <c r="S336" s="55">
        <v>0</v>
      </c>
      <c r="T336" s="55">
        <v>0</v>
      </c>
      <c r="U336" s="55">
        <v>0</v>
      </c>
      <c r="V336" s="55">
        <v>0</v>
      </c>
      <c r="W336" s="55">
        <v>0</v>
      </c>
      <c r="X336" s="55">
        <v>0</v>
      </c>
      <c r="Y336" s="55">
        <v>0</v>
      </c>
      <c r="Z336" s="55">
        <v>0</v>
      </c>
      <c r="AA336" s="55">
        <v>0</v>
      </c>
      <c r="AB336" s="55">
        <v>14485.050000000001</v>
      </c>
      <c r="AC336" s="55">
        <v>44482.45</v>
      </c>
      <c r="AD336" s="55">
        <v>0</v>
      </c>
      <c r="AE336" s="55">
        <v>3245.71</v>
      </c>
      <c r="AG336" s="56"/>
    </row>
    <row r="337" spans="1:33" ht="15.75" customHeight="1" outlineLevel="1" collapsed="1" x14ac:dyDescent="0.2">
      <c r="A337" s="1">
        <v>43</v>
      </c>
      <c r="B337" s="13" t="s">
        <v>167</v>
      </c>
      <c r="D337" s="60" t="s">
        <v>253</v>
      </c>
      <c r="E337" s="61">
        <f t="shared" ref="E337:AE337" si="29">SUBTOTAL(9,E277:E336)</f>
        <v>40349240.129999995</v>
      </c>
      <c r="F337" s="61">
        <f t="shared" si="29"/>
        <v>198791.51</v>
      </c>
      <c r="G337" s="61">
        <f t="shared" si="29"/>
        <v>167290.32999999999</v>
      </c>
      <c r="H337" s="61">
        <f t="shared" si="29"/>
        <v>804407.09</v>
      </c>
      <c r="I337" s="61">
        <f t="shared" si="29"/>
        <v>700601.99999999988</v>
      </c>
      <c r="J337" s="61">
        <f t="shared" si="29"/>
        <v>2494848.31</v>
      </c>
      <c r="K337" s="38">
        <f t="shared" si="29"/>
        <v>265557.78999999998</v>
      </c>
      <c r="L337" s="38">
        <f t="shared" si="29"/>
        <v>10013876.73</v>
      </c>
      <c r="M337" s="38">
        <f t="shared" si="29"/>
        <v>568159.77</v>
      </c>
      <c r="N337" s="38">
        <f t="shared" si="29"/>
        <v>1855161.36</v>
      </c>
      <c r="O337" s="38">
        <f t="shared" si="29"/>
        <v>194762.94</v>
      </c>
      <c r="P337" s="38">
        <f t="shared" si="29"/>
        <v>1164815.5999999999</v>
      </c>
      <c r="Q337" s="38">
        <f t="shared" si="29"/>
        <v>121577.68000000002</v>
      </c>
      <c r="R337" s="61">
        <f t="shared" si="29"/>
        <v>857668.21</v>
      </c>
      <c r="S337" s="38">
        <f t="shared" si="29"/>
        <v>29336.500000000004</v>
      </c>
      <c r="T337" s="38">
        <f t="shared" si="29"/>
        <v>2591215.12</v>
      </c>
      <c r="U337" s="38">
        <f t="shared" si="29"/>
        <v>8180739.2699999996</v>
      </c>
      <c r="V337" s="38">
        <f t="shared" si="29"/>
        <v>97808.260000000009</v>
      </c>
      <c r="W337" s="38">
        <f t="shared" si="29"/>
        <v>1955764.89</v>
      </c>
      <c r="X337" s="38">
        <f t="shared" si="29"/>
        <v>4469188.9799999995</v>
      </c>
      <c r="Y337" s="38">
        <f t="shared" si="29"/>
        <v>1067732.2999999998</v>
      </c>
      <c r="Z337" s="38">
        <f t="shared" si="29"/>
        <v>42484.160000000003</v>
      </c>
      <c r="AA337" s="38">
        <f t="shared" si="29"/>
        <v>1198136.2999999998</v>
      </c>
      <c r="AB337" s="38">
        <f t="shared" si="29"/>
        <v>138493.18</v>
      </c>
      <c r="AC337" s="38">
        <f t="shared" si="29"/>
        <v>755769.50999999989</v>
      </c>
      <c r="AD337" s="38">
        <f t="shared" si="29"/>
        <v>139495.04999999999</v>
      </c>
      <c r="AE337" s="38">
        <f t="shared" si="29"/>
        <v>275557.28999999998</v>
      </c>
    </row>
    <row r="338" spans="1:33" s="53" customFormat="1" ht="12" hidden="1" outlineLevel="2" x14ac:dyDescent="0.2">
      <c r="B338" s="2" t="s">
        <v>254</v>
      </c>
      <c r="C338" s="2" t="s">
        <v>170</v>
      </c>
      <c r="D338" s="2" t="s">
        <v>365</v>
      </c>
      <c r="E338" s="54">
        <f t="shared" ref="E338:E401" si="30">SUM(F338:AE338)</f>
        <v>1212186.21</v>
      </c>
      <c r="F338" s="55">
        <v>699274.07</v>
      </c>
      <c r="G338" s="55">
        <v>0</v>
      </c>
      <c r="H338" s="55">
        <v>0</v>
      </c>
      <c r="I338" s="55">
        <v>0</v>
      </c>
      <c r="J338" s="55">
        <v>0</v>
      </c>
      <c r="K338" s="55">
        <v>0</v>
      </c>
      <c r="L338" s="55">
        <v>0</v>
      </c>
      <c r="M338" s="55">
        <v>0</v>
      </c>
      <c r="N338" s="55">
        <v>0</v>
      </c>
      <c r="O338" s="55">
        <v>0</v>
      </c>
      <c r="P338" s="55">
        <v>0</v>
      </c>
      <c r="Q338" s="55">
        <v>0</v>
      </c>
      <c r="R338" s="55">
        <v>0</v>
      </c>
      <c r="S338" s="55">
        <v>0</v>
      </c>
      <c r="T338" s="55">
        <v>0</v>
      </c>
      <c r="U338" s="55">
        <v>0</v>
      </c>
      <c r="V338" s="55">
        <v>0</v>
      </c>
      <c r="W338" s="55">
        <v>0</v>
      </c>
      <c r="X338" s="55">
        <v>0</v>
      </c>
      <c r="Y338" s="55">
        <v>0</v>
      </c>
      <c r="Z338" s="55">
        <v>0</v>
      </c>
      <c r="AA338" s="55">
        <v>0</v>
      </c>
      <c r="AB338" s="55">
        <v>0</v>
      </c>
      <c r="AC338" s="55">
        <v>512912.13999999996</v>
      </c>
      <c r="AD338" s="55">
        <v>0</v>
      </c>
      <c r="AE338" s="55">
        <v>0</v>
      </c>
      <c r="AG338" s="56"/>
    </row>
    <row r="339" spans="1:33" s="53" customFormat="1" ht="12" hidden="1" outlineLevel="2" x14ac:dyDescent="0.2">
      <c r="B339" s="2" t="s">
        <v>254</v>
      </c>
      <c r="C339" s="2" t="s">
        <v>171</v>
      </c>
      <c r="D339" s="2" t="s">
        <v>366</v>
      </c>
      <c r="E339" s="54">
        <f t="shared" si="30"/>
        <v>222777.33</v>
      </c>
      <c r="F339" s="55">
        <v>0</v>
      </c>
      <c r="G339" s="55">
        <v>0</v>
      </c>
      <c r="H339" s="55">
        <v>0</v>
      </c>
      <c r="I339" s="55">
        <v>0</v>
      </c>
      <c r="J339" s="55">
        <v>0</v>
      </c>
      <c r="K339" s="55">
        <v>0</v>
      </c>
      <c r="L339" s="55">
        <v>0</v>
      </c>
      <c r="M339" s="55">
        <v>0</v>
      </c>
      <c r="N339" s="55">
        <v>0</v>
      </c>
      <c r="O339" s="55">
        <v>0</v>
      </c>
      <c r="P339" s="55">
        <v>0</v>
      </c>
      <c r="Q339" s="55">
        <v>0</v>
      </c>
      <c r="R339" s="55">
        <v>0</v>
      </c>
      <c r="S339" s="55">
        <v>0</v>
      </c>
      <c r="T339" s="55">
        <v>0</v>
      </c>
      <c r="U339" s="55">
        <v>222777.33</v>
      </c>
      <c r="V339" s="55">
        <v>0</v>
      </c>
      <c r="W339" s="55">
        <v>0</v>
      </c>
      <c r="X339" s="55">
        <v>0</v>
      </c>
      <c r="Y339" s="55">
        <v>0</v>
      </c>
      <c r="Z339" s="55">
        <v>0</v>
      </c>
      <c r="AA339" s="55">
        <v>0</v>
      </c>
      <c r="AB339" s="55">
        <v>0</v>
      </c>
      <c r="AC339" s="55">
        <v>0</v>
      </c>
      <c r="AD339" s="55">
        <v>0</v>
      </c>
      <c r="AE339" s="55">
        <v>0</v>
      </c>
      <c r="AG339" s="56"/>
    </row>
    <row r="340" spans="1:33" s="53" customFormat="1" ht="12" hidden="1" outlineLevel="2" x14ac:dyDescent="0.2">
      <c r="B340" s="2" t="s">
        <v>254</v>
      </c>
      <c r="C340" s="2" t="s">
        <v>172</v>
      </c>
      <c r="D340" s="2" t="s">
        <v>367</v>
      </c>
      <c r="E340" s="54">
        <f t="shared" si="30"/>
        <v>958467.59</v>
      </c>
      <c r="F340" s="55">
        <v>0</v>
      </c>
      <c r="G340" s="55">
        <v>0</v>
      </c>
      <c r="H340" s="55">
        <v>0</v>
      </c>
      <c r="I340" s="55">
        <v>0</v>
      </c>
      <c r="J340" s="55">
        <v>0</v>
      </c>
      <c r="K340" s="55">
        <v>0</v>
      </c>
      <c r="L340" s="55">
        <v>0</v>
      </c>
      <c r="M340" s="55">
        <v>0</v>
      </c>
      <c r="N340" s="55">
        <v>0</v>
      </c>
      <c r="O340" s="55">
        <v>0</v>
      </c>
      <c r="P340" s="55">
        <v>0</v>
      </c>
      <c r="Q340" s="55">
        <v>0</v>
      </c>
      <c r="R340" s="55">
        <v>0</v>
      </c>
      <c r="S340" s="55">
        <v>0</v>
      </c>
      <c r="T340" s="55">
        <v>0</v>
      </c>
      <c r="U340" s="55">
        <v>958467.59</v>
      </c>
      <c r="V340" s="55">
        <v>0</v>
      </c>
      <c r="W340" s="55">
        <v>0</v>
      </c>
      <c r="X340" s="55">
        <v>0</v>
      </c>
      <c r="Y340" s="55">
        <v>0</v>
      </c>
      <c r="Z340" s="55">
        <v>0</v>
      </c>
      <c r="AA340" s="55">
        <v>0</v>
      </c>
      <c r="AB340" s="55">
        <v>0</v>
      </c>
      <c r="AC340" s="55">
        <v>0</v>
      </c>
      <c r="AD340" s="55">
        <v>0</v>
      </c>
      <c r="AE340" s="55">
        <v>0</v>
      </c>
      <c r="AG340" s="56"/>
    </row>
    <row r="341" spans="1:33" s="53" customFormat="1" ht="12" hidden="1" outlineLevel="2" x14ac:dyDescent="0.2">
      <c r="B341" s="2" t="s">
        <v>254</v>
      </c>
      <c r="C341" s="2" t="s">
        <v>173</v>
      </c>
      <c r="D341" s="2" t="s">
        <v>368</v>
      </c>
      <c r="E341" s="54">
        <f t="shared" si="30"/>
        <v>9016289.7999999989</v>
      </c>
      <c r="F341" s="55">
        <v>0</v>
      </c>
      <c r="G341" s="55">
        <v>0</v>
      </c>
      <c r="H341" s="55">
        <v>0</v>
      </c>
      <c r="I341" s="55">
        <v>0</v>
      </c>
      <c r="J341" s="55">
        <v>0</v>
      </c>
      <c r="K341" s="55">
        <v>0</v>
      </c>
      <c r="L341" s="55">
        <v>304878.06</v>
      </c>
      <c r="M341" s="55">
        <v>0</v>
      </c>
      <c r="N341" s="55">
        <v>0</v>
      </c>
      <c r="O341" s="55">
        <v>0</v>
      </c>
      <c r="P341" s="55">
        <v>0</v>
      </c>
      <c r="Q341" s="55">
        <v>0</v>
      </c>
      <c r="R341" s="55">
        <v>0</v>
      </c>
      <c r="S341" s="55">
        <v>0</v>
      </c>
      <c r="T341" s="55">
        <v>5224848.51</v>
      </c>
      <c r="U341" s="55">
        <v>3347585.36</v>
      </c>
      <c r="V341" s="55">
        <v>0</v>
      </c>
      <c r="W341" s="55">
        <v>0</v>
      </c>
      <c r="X341" s="55">
        <v>0</v>
      </c>
      <c r="Y341" s="55">
        <v>138977.87</v>
      </c>
      <c r="Z341" s="55">
        <v>0</v>
      </c>
      <c r="AA341" s="55">
        <v>0</v>
      </c>
      <c r="AB341" s="55">
        <v>0</v>
      </c>
      <c r="AC341" s="55">
        <v>0</v>
      </c>
      <c r="AD341" s="55">
        <v>0</v>
      </c>
      <c r="AE341" s="55">
        <v>0</v>
      </c>
      <c r="AG341" s="56"/>
    </row>
    <row r="342" spans="1:33" s="53" customFormat="1" ht="12" hidden="1" outlineLevel="2" x14ac:dyDescent="0.2">
      <c r="B342" s="2" t="s">
        <v>254</v>
      </c>
      <c r="C342" s="2" t="s">
        <v>174</v>
      </c>
      <c r="D342" s="2" t="s">
        <v>369</v>
      </c>
      <c r="E342" s="54">
        <f t="shared" si="30"/>
        <v>3732140.2600000002</v>
      </c>
      <c r="F342" s="55">
        <v>0</v>
      </c>
      <c r="G342" s="55">
        <v>0</v>
      </c>
      <c r="H342" s="55">
        <v>0</v>
      </c>
      <c r="I342" s="55">
        <v>0</v>
      </c>
      <c r="J342" s="55">
        <v>0</v>
      </c>
      <c r="K342" s="55">
        <v>0</v>
      </c>
      <c r="L342" s="55">
        <v>1157616.57</v>
      </c>
      <c r="M342" s="55">
        <v>0</v>
      </c>
      <c r="N342" s="55">
        <v>0</v>
      </c>
      <c r="O342" s="55">
        <v>0</v>
      </c>
      <c r="P342" s="55">
        <v>0</v>
      </c>
      <c r="Q342" s="55">
        <v>0</v>
      </c>
      <c r="R342" s="55">
        <v>0</v>
      </c>
      <c r="S342" s="55">
        <v>0</v>
      </c>
      <c r="T342" s="55">
        <v>0</v>
      </c>
      <c r="U342" s="55">
        <v>2488221.37</v>
      </c>
      <c r="V342" s="55">
        <v>0</v>
      </c>
      <c r="W342" s="55">
        <v>0</v>
      </c>
      <c r="X342" s="55">
        <v>0</v>
      </c>
      <c r="Y342" s="55">
        <v>86302.32</v>
      </c>
      <c r="Z342" s="55">
        <v>0</v>
      </c>
      <c r="AA342" s="55">
        <v>0</v>
      </c>
      <c r="AB342" s="55">
        <v>0</v>
      </c>
      <c r="AC342" s="55">
        <v>0</v>
      </c>
      <c r="AD342" s="55">
        <v>0</v>
      </c>
      <c r="AE342" s="55">
        <v>0</v>
      </c>
      <c r="AG342" s="56"/>
    </row>
    <row r="343" spans="1:33" s="53" customFormat="1" ht="12" hidden="1" outlineLevel="2" x14ac:dyDescent="0.2">
      <c r="B343" s="2" t="s">
        <v>254</v>
      </c>
      <c r="C343" s="2" t="s">
        <v>175</v>
      </c>
      <c r="D343" s="2" t="s">
        <v>370</v>
      </c>
      <c r="E343" s="54">
        <f t="shared" si="30"/>
        <v>36649.269999999997</v>
      </c>
      <c r="F343" s="55">
        <v>0</v>
      </c>
      <c r="G343" s="55">
        <v>0</v>
      </c>
      <c r="H343" s="55">
        <v>0</v>
      </c>
      <c r="I343" s="55">
        <v>0</v>
      </c>
      <c r="J343" s="55">
        <v>0</v>
      </c>
      <c r="K343" s="55">
        <v>0</v>
      </c>
      <c r="L343" s="55">
        <v>0</v>
      </c>
      <c r="M343" s="55">
        <v>0</v>
      </c>
      <c r="N343" s="55">
        <v>0</v>
      </c>
      <c r="O343" s="55">
        <v>0</v>
      </c>
      <c r="P343" s="55">
        <v>0</v>
      </c>
      <c r="Q343" s="55">
        <v>0</v>
      </c>
      <c r="R343" s="55">
        <v>0</v>
      </c>
      <c r="S343" s="55">
        <v>0</v>
      </c>
      <c r="T343" s="55">
        <v>36649.269999999997</v>
      </c>
      <c r="U343" s="55">
        <v>0</v>
      </c>
      <c r="V343" s="55">
        <v>0</v>
      </c>
      <c r="W343" s="55">
        <v>0</v>
      </c>
      <c r="X343" s="55">
        <v>0</v>
      </c>
      <c r="Y343" s="55">
        <v>0</v>
      </c>
      <c r="Z343" s="55">
        <v>0</v>
      </c>
      <c r="AA343" s="55">
        <v>0</v>
      </c>
      <c r="AB343" s="55">
        <v>0</v>
      </c>
      <c r="AC343" s="55">
        <v>0</v>
      </c>
      <c r="AD343" s="55">
        <v>0</v>
      </c>
      <c r="AE343" s="55">
        <v>0</v>
      </c>
      <c r="AG343" s="56"/>
    </row>
    <row r="344" spans="1:33" s="53" customFormat="1" ht="12" hidden="1" outlineLevel="2" x14ac:dyDescent="0.2">
      <c r="B344" s="2" t="s">
        <v>254</v>
      </c>
      <c r="C344" s="2" t="s">
        <v>176</v>
      </c>
      <c r="D344" s="2" t="s">
        <v>371</v>
      </c>
      <c r="E344" s="54">
        <f t="shared" si="30"/>
        <v>2256987.21</v>
      </c>
      <c r="F344" s="55">
        <v>0</v>
      </c>
      <c r="G344" s="55">
        <v>0</v>
      </c>
      <c r="H344" s="55">
        <v>0</v>
      </c>
      <c r="I344" s="55">
        <v>0</v>
      </c>
      <c r="J344" s="55">
        <v>0</v>
      </c>
      <c r="K344" s="55">
        <v>0</v>
      </c>
      <c r="L344" s="55">
        <v>0</v>
      </c>
      <c r="M344" s="55">
        <v>0</v>
      </c>
      <c r="N344" s="55">
        <v>0</v>
      </c>
      <c r="O344" s="55">
        <v>0</v>
      </c>
      <c r="P344" s="55">
        <v>0</v>
      </c>
      <c r="Q344" s="55">
        <v>0</v>
      </c>
      <c r="R344" s="55">
        <v>1204170.8600000001</v>
      </c>
      <c r="S344" s="55">
        <v>0</v>
      </c>
      <c r="T344" s="55">
        <v>906877.34000000008</v>
      </c>
      <c r="U344" s="55">
        <v>0</v>
      </c>
      <c r="V344" s="55">
        <v>0</v>
      </c>
      <c r="W344" s="55">
        <v>0</v>
      </c>
      <c r="X344" s="55">
        <v>0</v>
      </c>
      <c r="Y344" s="55">
        <v>0</v>
      </c>
      <c r="Z344" s="55">
        <v>0</v>
      </c>
      <c r="AA344" s="55">
        <v>145939.01</v>
      </c>
      <c r="AB344" s="55">
        <v>0</v>
      </c>
      <c r="AC344" s="55">
        <v>0</v>
      </c>
      <c r="AD344" s="55">
        <v>0</v>
      </c>
      <c r="AE344" s="55">
        <v>0</v>
      </c>
      <c r="AG344" s="56"/>
    </row>
    <row r="345" spans="1:33" s="53" customFormat="1" ht="12" hidden="1" outlineLevel="2" x14ac:dyDescent="0.2">
      <c r="B345" s="2" t="s">
        <v>254</v>
      </c>
      <c r="C345" s="2" t="s">
        <v>177</v>
      </c>
      <c r="D345" s="2" t="s">
        <v>372</v>
      </c>
      <c r="E345" s="54">
        <f t="shared" si="30"/>
        <v>84240.099999999991</v>
      </c>
      <c r="F345" s="55">
        <v>0</v>
      </c>
      <c r="G345" s="55">
        <v>0</v>
      </c>
      <c r="H345" s="55">
        <v>0</v>
      </c>
      <c r="I345" s="55">
        <v>0</v>
      </c>
      <c r="J345" s="55">
        <v>0</v>
      </c>
      <c r="K345" s="55">
        <v>0</v>
      </c>
      <c r="L345" s="55">
        <v>0</v>
      </c>
      <c r="M345" s="55">
        <v>0</v>
      </c>
      <c r="N345" s="55">
        <v>0</v>
      </c>
      <c r="O345" s="55">
        <v>0</v>
      </c>
      <c r="P345" s="55">
        <v>0</v>
      </c>
      <c r="Q345" s="55">
        <v>0</v>
      </c>
      <c r="R345" s="55">
        <v>0</v>
      </c>
      <c r="S345" s="55">
        <v>0</v>
      </c>
      <c r="T345" s="55">
        <v>0</v>
      </c>
      <c r="U345" s="55">
        <v>0</v>
      </c>
      <c r="V345" s="55">
        <v>0</v>
      </c>
      <c r="W345" s="55">
        <v>0</v>
      </c>
      <c r="X345" s="55">
        <v>0</v>
      </c>
      <c r="Y345" s="55">
        <v>0</v>
      </c>
      <c r="Z345" s="55">
        <v>0</v>
      </c>
      <c r="AA345" s="55">
        <v>0</v>
      </c>
      <c r="AB345" s="55">
        <v>0</v>
      </c>
      <c r="AC345" s="55">
        <v>84240.099999999991</v>
      </c>
      <c r="AD345" s="55">
        <v>0</v>
      </c>
      <c r="AE345" s="55">
        <v>0</v>
      </c>
      <c r="AG345" s="56"/>
    </row>
    <row r="346" spans="1:33" s="53" customFormat="1" ht="12" hidden="1" outlineLevel="2" x14ac:dyDescent="0.2">
      <c r="B346" s="2" t="s">
        <v>254</v>
      </c>
      <c r="C346" s="2" t="s">
        <v>178</v>
      </c>
      <c r="D346" s="2" t="s">
        <v>373</v>
      </c>
      <c r="E346" s="54">
        <f t="shared" si="30"/>
        <v>1257227.9300000002</v>
      </c>
      <c r="F346" s="55">
        <v>0</v>
      </c>
      <c r="G346" s="55">
        <v>0</v>
      </c>
      <c r="H346" s="55">
        <v>0</v>
      </c>
      <c r="I346" s="55">
        <v>0</v>
      </c>
      <c r="J346" s="55">
        <v>0</v>
      </c>
      <c r="K346" s="55">
        <v>0</v>
      </c>
      <c r="L346" s="55">
        <v>0</v>
      </c>
      <c r="M346" s="55">
        <v>0</v>
      </c>
      <c r="N346" s="55">
        <v>0</v>
      </c>
      <c r="O346" s="55">
        <v>0</v>
      </c>
      <c r="P346" s="55">
        <v>0</v>
      </c>
      <c r="Q346" s="55">
        <v>0</v>
      </c>
      <c r="R346" s="55">
        <v>0</v>
      </c>
      <c r="S346" s="55">
        <v>0</v>
      </c>
      <c r="T346" s="55">
        <v>0</v>
      </c>
      <c r="U346" s="55">
        <v>0</v>
      </c>
      <c r="V346" s="55">
        <v>0</v>
      </c>
      <c r="W346" s="55">
        <v>0</v>
      </c>
      <c r="X346" s="55">
        <v>0</v>
      </c>
      <c r="Y346" s="55">
        <v>0</v>
      </c>
      <c r="Z346" s="55">
        <v>0</v>
      </c>
      <c r="AA346" s="55">
        <v>0</v>
      </c>
      <c r="AB346" s="55">
        <v>601362.55000000005</v>
      </c>
      <c r="AC346" s="55">
        <v>655865.38</v>
      </c>
      <c r="AD346" s="55">
        <v>0</v>
      </c>
      <c r="AE346" s="55">
        <v>0</v>
      </c>
      <c r="AG346" s="56"/>
    </row>
    <row r="347" spans="1:33" s="53" customFormat="1" ht="12" hidden="1" outlineLevel="2" x14ac:dyDescent="0.2">
      <c r="B347" s="2" t="s">
        <v>254</v>
      </c>
      <c r="C347" s="2" t="s">
        <v>179</v>
      </c>
      <c r="D347" s="2" t="s">
        <v>374</v>
      </c>
      <c r="E347" s="54">
        <f t="shared" si="30"/>
        <v>13950858.370000001</v>
      </c>
      <c r="F347" s="55">
        <v>0</v>
      </c>
      <c r="G347" s="55">
        <v>0</v>
      </c>
      <c r="H347" s="55">
        <v>0</v>
      </c>
      <c r="I347" s="55">
        <v>0</v>
      </c>
      <c r="J347" s="55">
        <v>0</v>
      </c>
      <c r="K347" s="55">
        <v>0</v>
      </c>
      <c r="L347" s="55">
        <v>1323547.92</v>
      </c>
      <c r="M347" s="55">
        <v>0</v>
      </c>
      <c r="N347" s="55">
        <v>0</v>
      </c>
      <c r="O347" s="55">
        <v>0</v>
      </c>
      <c r="P347" s="55">
        <v>0</v>
      </c>
      <c r="Q347" s="55">
        <v>0</v>
      </c>
      <c r="R347" s="55">
        <v>972810.64</v>
      </c>
      <c r="S347" s="55">
        <v>0</v>
      </c>
      <c r="T347" s="55">
        <v>5074744.07</v>
      </c>
      <c r="U347" s="55">
        <v>6267364.0300000003</v>
      </c>
      <c r="V347" s="55">
        <v>0</v>
      </c>
      <c r="W347" s="55">
        <v>0</v>
      </c>
      <c r="X347" s="55">
        <v>0</v>
      </c>
      <c r="Y347" s="55">
        <v>194427.66</v>
      </c>
      <c r="Z347" s="55">
        <v>0</v>
      </c>
      <c r="AA347" s="55">
        <v>117964.05</v>
      </c>
      <c r="AB347" s="55">
        <v>0</v>
      </c>
      <c r="AC347" s="55">
        <v>0</v>
      </c>
      <c r="AD347" s="55">
        <v>0</v>
      </c>
      <c r="AE347" s="55">
        <v>0</v>
      </c>
      <c r="AG347" s="56"/>
    </row>
    <row r="348" spans="1:33" s="53" customFormat="1" ht="12" hidden="1" outlineLevel="2" x14ac:dyDescent="0.2">
      <c r="B348" s="2" t="s">
        <v>254</v>
      </c>
      <c r="C348" s="2" t="s">
        <v>180</v>
      </c>
      <c r="D348" s="2" t="s">
        <v>375</v>
      </c>
      <c r="E348" s="54">
        <f t="shared" si="30"/>
        <v>2278143.3200000003</v>
      </c>
      <c r="F348" s="55">
        <v>658109.23</v>
      </c>
      <c r="G348" s="55">
        <v>0</v>
      </c>
      <c r="H348" s="55">
        <v>0</v>
      </c>
      <c r="I348" s="55">
        <v>0</v>
      </c>
      <c r="J348" s="55">
        <v>0</v>
      </c>
      <c r="K348" s="55">
        <v>0</v>
      </c>
      <c r="L348" s="55">
        <v>0</v>
      </c>
      <c r="M348" s="55">
        <v>0</v>
      </c>
      <c r="N348" s="55">
        <v>0</v>
      </c>
      <c r="O348" s="55">
        <v>0</v>
      </c>
      <c r="P348" s="55">
        <v>0</v>
      </c>
      <c r="Q348" s="55">
        <v>0</v>
      </c>
      <c r="R348" s="55">
        <v>0</v>
      </c>
      <c r="S348" s="55">
        <v>0</v>
      </c>
      <c r="T348" s="55">
        <v>0</v>
      </c>
      <c r="U348" s="55">
        <v>0</v>
      </c>
      <c r="V348" s="55">
        <v>0</v>
      </c>
      <c r="W348" s="55">
        <v>0</v>
      </c>
      <c r="X348" s="55">
        <v>0</v>
      </c>
      <c r="Y348" s="55">
        <v>0</v>
      </c>
      <c r="Z348" s="55">
        <v>0</v>
      </c>
      <c r="AA348" s="55">
        <v>0</v>
      </c>
      <c r="AB348" s="55">
        <v>504835.12</v>
      </c>
      <c r="AC348" s="55">
        <v>1115198.97</v>
      </c>
      <c r="AD348" s="55">
        <v>0</v>
      </c>
      <c r="AE348" s="55">
        <v>0</v>
      </c>
      <c r="AG348" s="56"/>
    </row>
    <row r="349" spans="1:33" s="53" customFormat="1" ht="12" hidden="1" outlineLevel="2" x14ac:dyDescent="0.2">
      <c r="B349" s="2" t="s">
        <v>254</v>
      </c>
      <c r="C349" s="2" t="s">
        <v>181</v>
      </c>
      <c r="D349" s="2" t="s">
        <v>376</v>
      </c>
      <c r="E349" s="54">
        <f t="shared" si="30"/>
        <v>672372.89</v>
      </c>
      <c r="F349" s="55">
        <v>0</v>
      </c>
      <c r="G349" s="55">
        <v>352999.4</v>
      </c>
      <c r="H349" s="55">
        <v>0</v>
      </c>
      <c r="I349" s="55">
        <v>0</v>
      </c>
      <c r="J349" s="55">
        <v>0</v>
      </c>
      <c r="K349" s="55">
        <v>0</v>
      </c>
      <c r="L349" s="55">
        <v>0</v>
      </c>
      <c r="M349" s="55">
        <v>0</v>
      </c>
      <c r="N349" s="55">
        <v>0</v>
      </c>
      <c r="O349" s="55">
        <v>0</v>
      </c>
      <c r="P349" s="55">
        <v>0</v>
      </c>
      <c r="Q349" s="55">
        <v>0</v>
      </c>
      <c r="R349" s="55">
        <v>0</v>
      </c>
      <c r="S349" s="55">
        <v>0</v>
      </c>
      <c r="T349" s="55">
        <v>0</v>
      </c>
      <c r="U349" s="55">
        <v>0</v>
      </c>
      <c r="V349" s="55">
        <v>0</v>
      </c>
      <c r="W349" s="55">
        <v>0</v>
      </c>
      <c r="X349" s="55">
        <v>0</v>
      </c>
      <c r="Y349" s="55">
        <v>0</v>
      </c>
      <c r="Z349" s="55">
        <v>0</v>
      </c>
      <c r="AA349" s="55">
        <v>0</v>
      </c>
      <c r="AB349" s="55">
        <v>0</v>
      </c>
      <c r="AC349" s="55">
        <v>319373.49</v>
      </c>
      <c r="AD349" s="55">
        <v>0</v>
      </c>
      <c r="AE349" s="55">
        <v>0</v>
      </c>
      <c r="AG349" s="56"/>
    </row>
    <row r="350" spans="1:33" s="53" customFormat="1" ht="12" hidden="1" outlineLevel="2" x14ac:dyDescent="0.2">
      <c r="B350" s="2" t="s">
        <v>254</v>
      </c>
      <c r="C350" s="2" t="s">
        <v>182</v>
      </c>
      <c r="D350" s="2" t="s">
        <v>377</v>
      </c>
      <c r="E350" s="54">
        <f t="shared" si="30"/>
        <v>648228.72000000009</v>
      </c>
      <c r="F350" s="55">
        <v>0</v>
      </c>
      <c r="G350" s="55">
        <v>0</v>
      </c>
      <c r="H350" s="55">
        <v>648228.72000000009</v>
      </c>
      <c r="I350" s="55">
        <v>0</v>
      </c>
      <c r="J350" s="55">
        <v>0</v>
      </c>
      <c r="K350" s="55">
        <v>0</v>
      </c>
      <c r="L350" s="55">
        <v>0</v>
      </c>
      <c r="M350" s="55">
        <v>0</v>
      </c>
      <c r="N350" s="55">
        <v>0</v>
      </c>
      <c r="O350" s="55">
        <v>0</v>
      </c>
      <c r="P350" s="55">
        <v>0</v>
      </c>
      <c r="Q350" s="55">
        <v>0</v>
      </c>
      <c r="R350" s="55">
        <v>0</v>
      </c>
      <c r="S350" s="55">
        <v>0</v>
      </c>
      <c r="T350" s="55">
        <v>0</v>
      </c>
      <c r="U350" s="55">
        <v>0</v>
      </c>
      <c r="V350" s="55">
        <v>0</v>
      </c>
      <c r="W350" s="55">
        <v>0</v>
      </c>
      <c r="X350" s="55">
        <v>0</v>
      </c>
      <c r="Y350" s="55">
        <v>0</v>
      </c>
      <c r="Z350" s="55">
        <v>0</v>
      </c>
      <c r="AA350" s="55">
        <v>0</v>
      </c>
      <c r="AB350" s="55">
        <v>0</v>
      </c>
      <c r="AC350" s="55">
        <v>0</v>
      </c>
      <c r="AD350" s="55">
        <v>0</v>
      </c>
      <c r="AE350" s="55">
        <v>0</v>
      </c>
      <c r="AG350" s="56"/>
    </row>
    <row r="351" spans="1:33" s="53" customFormat="1" ht="12" hidden="1" outlineLevel="2" x14ac:dyDescent="0.2">
      <c r="B351" s="2" t="s">
        <v>254</v>
      </c>
      <c r="C351" s="2" t="s">
        <v>183</v>
      </c>
      <c r="D351" s="2" t="s">
        <v>378</v>
      </c>
      <c r="E351" s="54">
        <f t="shared" si="30"/>
        <v>457428.17000000004</v>
      </c>
      <c r="F351" s="55">
        <v>0</v>
      </c>
      <c r="G351" s="55">
        <v>0</v>
      </c>
      <c r="H351" s="55">
        <v>0</v>
      </c>
      <c r="I351" s="55">
        <v>457428.17000000004</v>
      </c>
      <c r="J351" s="55">
        <v>0</v>
      </c>
      <c r="K351" s="55">
        <v>0</v>
      </c>
      <c r="L351" s="55">
        <v>0</v>
      </c>
      <c r="M351" s="55">
        <v>0</v>
      </c>
      <c r="N351" s="55">
        <v>0</v>
      </c>
      <c r="O351" s="55">
        <v>0</v>
      </c>
      <c r="P351" s="55">
        <v>0</v>
      </c>
      <c r="Q351" s="55">
        <v>0</v>
      </c>
      <c r="R351" s="55">
        <v>0</v>
      </c>
      <c r="S351" s="55">
        <v>0</v>
      </c>
      <c r="T351" s="55">
        <v>0</v>
      </c>
      <c r="U351" s="55">
        <v>0</v>
      </c>
      <c r="V351" s="55">
        <v>0</v>
      </c>
      <c r="W351" s="55">
        <v>0</v>
      </c>
      <c r="X351" s="55">
        <v>0</v>
      </c>
      <c r="Y351" s="55">
        <v>0</v>
      </c>
      <c r="Z351" s="55">
        <v>0</v>
      </c>
      <c r="AA351" s="55">
        <v>0</v>
      </c>
      <c r="AB351" s="55">
        <v>0</v>
      </c>
      <c r="AC351" s="55">
        <v>0</v>
      </c>
      <c r="AD351" s="55">
        <v>0</v>
      </c>
      <c r="AE351" s="55">
        <v>0</v>
      </c>
      <c r="AG351" s="56"/>
    </row>
    <row r="352" spans="1:33" s="53" customFormat="1" ht="12" hidden="1" outlineLevel="2" x14ac:dyDescent="0.2">
      <c r="B352" s="2" t="s">
        <v>254</v>
      </c>
      <c r="C352" s="2" t="s">
        <v>184</v>
      </c>
      <c r="D352" s="2" t="s">
        <v>379</v>
      </c>
      <c r="E352" s="54">
        <f t="shared" si="30"/>
        <v>4858808.1400000006</v>
      </c>
      <c r="F352" s="55">
        <v>0</v>
      </c>
      <c r="G352" s="55">
        <v>0</v>
      </c>
      <c r="H352" s="55">
        <v>0</v>
      </c>
      <c r="I352" s="55">
        <v>0</v>
      </c>
      <c r="J352" s="55">
        <v>4612336.1900000004</v>
      </c>
      <c r="K352" s="55">
        <v>0</v>
      </c>
      <c r="L352" s="55">
        <v>0</v>
      </c>
      <c r="M352" s="55">
        <v>0</v>
      </c>
      <c r="N352" s="55">
        <v>0</v>
      </c>
      <c r="O352" s="55">
        <v>0</v>
      </c>
      <c r="P352" s="55">
        <v>0</v>
      </c>
      <c r="Q352" s="55">
        <v>0</v>
      </c>
      <c r="R352" s="55">
        <v>0</v>
      </c>
      <c r="S352" s="55">
        <v>0</v>
      </c>
      <c r="T352" s="55">
        <v>246471.95</v>
      </c>
      <c r="U352" s="55">
        <v>0</v>
      </c>
      <c r="V352" s="55">
        <v>0</v>
      </c>
      <c r="W352" s="55">
        <v>0</v>
      </c>
      <c r="X352" s="55">
        <v>0</v>
      </c>
      <c r="Y352" s="55">
        <v>0</v>
      </c>
      <c r="Z352" s="55">
        <v>0</v>
      </c>
      <c r="AA352" s="55">
        <v>0</v>
      </c>
      <c r="AB352" s="55">
        <v>0</v>
      </c>
      <c r="AC352" s="55">
        <v>0</v>
      </c>
      <c r="AD352" s="55">
        <v>0</v>
      </c>
      <c r="AE352" s="55">
        <v>0</v>
      </c>
      <c r="AG352" s="56"/>
    </row>
    <row r="353" spans="1:33" s="53" customFormat="1" ht="12" hidden="1" outlineLevel="2" x14ac:dyDescent="0.2">
      <c r="B353" s="2" t="s">
        <v>254</v>
      </c>
      <c r="C353" s="2" t="s">
        <v>185</v>
      </c>
      <c r="D353" s="2" t="s">
        <v>380</v>
      </c>
      <c r="E353" s="54">
        <f t="shared" si="30"/>
        <v>5917936.1800000006</v>
      </c>
      <c r="F353" s="55">
        <v>0</v>
      </c>
      <c r="G353" s="55">
        <v>0</v>
      </c>
      <c r="H353" s="55">
        <v>0</v>
      </c>
      <c r="I353" s="55">
        <v>0</v>
      </c>
      <c r="J353" s="55">
        <v>0</v>
      </c>
      <c r="K353" s="55">
        <v>1262611.3800000001</v>
      </c>
      <c r="L353" s="55">
        <v>1002835.76</v>
      </c>
      <c r="M353" s="55">
        <v>918954.01</v>
      </c>
      <c r="N353" s="55">
        <v>0</v>
      </c>
      <c r="O353" s="55">
        <v>0</v>
      </c>
      <c r="P353" s="55">
        <v>177674.83000000002</v>
      </c>
      <c r="Q353" s="55">
        <v>40146.199999999997</v>
      </c>
      <c r="R353" s="55">
        <v>0</v>
      </c>
      <c r="S353" s="55">
        <v>0</v>
      </c>
      <c r="T353" s="55">
        <v>0</v>
      </c>
      <c r="U353" s="55">
        <v>0</v>
      </c>
      <c r="V353" s="55">
        <v>0</v>
      </c>
      <c r="W353" s="55">
        <v>1588275.19</v>
      </c>
      <c r="X353" s="55">
        <v>927438.80999999994</v>
      </c>
      <c r="Y353" s="55">
        <v>0</v>
      </c>
      <c r="Z353" s="55">
        <v>0</v>
      </c>
      <c r="AA353" s="55">
        <v>0</v>
      </c>
      <c r="AB353" s="55">
        <v>0</v>
      </c>
      <c r="AC353" s="55">
        <v>0</v>
      </c>
      <c r="AD353" s="55">
        <v>0</v>
      </c>
      <c r="AE353" s="55">
        <v>0</v>
      </c>
      <c r="AG353" s="56"/>
    </row>
    <row r="354" spans="1:33" s="53" customFormat="1" ht="12" hidden="1" outlineLevel="2" x14ac:dyDescent="0.2">
      <c r="B354" s="2" t="s">
        <v>254</v>
      </c>
      <c r="C354" s="2" t="s">
        <v>186</v>
      </c>
      <c r="D354" s="2" t="s">
        <v>381</v>
      </c>
      <c r="E354" s="54">
        <f t="shared" si="30"/>
        <v>8121014.3399999999</v>
      </c>
      <c r="F354" s="55">
        <v>0</v>
      </c>
      <c r="G354" s="55">
        <v>0</v>
      </c>
      <c r="H354" s="55">
        <v>0</v>
      </c>
      <c r="I354" s="55">
        <v>0</v>
      </c>
      <c r="J354" s="55">
        <v>0</v>
      </c>
      <c r="K354" s="55">
        <v>0</v>
      </c>
      <c r="L354" s="55">
        <v>6298418.5999999996</v>
      </c>
      <c r="M354" s="55">
        <v>0</v>
      </c>
      <c r="N354" s="55">
        <v>0</v>
      </c>
      <c r="O354" s="55">
        <v>0</v>
      </c>
      <c r="P354" s="55">
        <v>0</v>
      </c>
      <c r="Q354" s="55">
        <v>0</v>
      </c>
      <c r="R354" s="55">
        <v>0</v>
      </c>
      <c r="S354" s="55">
        <v>0</v>
      </c>
      <c r="T354" s="55">
        <v>0</v>
      </c>
      <c r="U354" s="55">
        <v>0</v>
      </c>
      <c r="V354" s="55">
        <v>0</v>
      </c>
      <c r="W354" s="55">
        <v>1218050</v>
      </c>
      <c r="X354" s="55">
        <v>0</v>
      </c>
      <c r="Y354" s="55">
        <v>604545.74</v>
      </c>
      <c r="Z354" s="55">
        <v>0</v>
      </c>
      <c r="AA354" s="55">
        <v>0</v>
      </c>
      <c r="AB354" s="55">
        <v>0</v>
      </c>
      <c r="AC354" s="55">
        <v>0</v>
      </c>
      <c r="AD354" s="55">
        <v>0</v>
      </c>
      <c r="AE354" s="55">
        <v>0</v>
      </c>
      <c r="AG354" s="56"/>
    </row>
    <row r="355" spans="1:33" s="53" customFormat="1" ht="12" hidden="1" outlineLevel="2" x14ac:dyDescent="0.2">
      <c r="B355" s="2" t="s">
        <v>254</v>
      </c>
      <c r="C355" s="2" t="s">
        <v>187</v>
      </c>
      <c r="D355" s="2" t="s">
        <v>382</v>
      </c>
      <c r="E355" s="54">
        <f t="shared" si="30"/>
        <v>2474060.81</v>
      </c>
      <c r="F355" s="55">
        <v>0</v>
      </c>
      <c r="G355" s="55">
        <v>0</v>
      </c>
      <c r="H355" s="55">
        <v>0</v>
      </c>
      <c r="I355" s="55">
        <v>0</v>
      </c>
      <c r="J355" s="55">
        <v>0</v>
      </c>
      <c r="K355" s="55">
        <v>0</v>
      </c>
      <c r="L355" s="55">
        <v>0</v>
      </c>
      <c r="M355" s="55">
        <v>0</v>
      </c>
      <c r="N355" s="55">
        <v>2210844.67</v>
      </c>
      <c r="O355" s="55">
        <v>0</v>
      </c>
      <c r="P355" s="55">
        <v>0</v>
      </c>
      <c r="Q355" s="55">
        <v>0</v>
      </c>
      <c r="R355" s="55">
        <v>0</v>
      </c>
      <c r="S355" s="55">
        <v>0</v>
      </c>
      <c r="T355" s="55">
        <v>0</v>
      </c>
      <c r="U355" s="55">
        <v>0</v>
      </c>
      <c r="V355" s="55">
        <v>0</v>
      </c>
      <c r="W355" s="55">
        <v>0</v>
      </c>
      <c r="X355" s="55">
        <v>0</v>
      </c>
      <c r="Y355" s="55">
        <v>0</v>
      </c>
      <c r="Z355" s="55">
        <v>0</v>
      </c>
      <c r="AA355" s="55">
        <v>0</v>
      </c>
      <c r="AB355" s="55">
        <v>0</v>
      </c>
      <c r="AC355" s="55">
        <v>263216.14</v>
      </c>
      <c r="AD355" s="55">
        <v>0</v>
      </c>
      <c r="AE355" s="55">
        <v>0</v>
      </c>
      <c r="AG355" s="56"/>
    </row>
    <row r="356" spans="1:33" s="53" customFormat="1" ht="12" hidden="1" outlineLevel="2" x14ac:dyDescent="0.2">
      <c r="B356" s="2" t="s">
        <v>254</v>
      </c>
      <c r="C356" s="2" t="s">
        <v>188</v>
      </c>
      <c r="D356" s="2" t="s">
        <v>383</v>
      </c>
      <c r="E356" s="54">
        <f t="shared" si="30"/>
        <v>343802.06</v>
      </c>
      <c r="F356" s="55">
        <v>0</v>
      </c>
      <c r="G356" s="55">
        <v>0</v>
      </c>
      <c r="H356" s="55">
        <v>0</v>
      </c>
      <c r="I356" s="55">
        <v>0</v>
      </c>
      <c r="J356" s="55">
        <v>0</v>
      </c>
      <c r="K356" s="55">
        <v>0</v>
      </c>
      <c r="L356" s="55">
        <v>0</v>
      </c>
      <c r="M356" s="55">
        <v>0</v>
      </c>
      <c r="N356" s="55">
        <v>0</v>
      </c>
      <c r="O356" s="55">
        <v>0</v>
      </c>
      <c r="P356" s="55">
        <v>0</v>
      </c>
      <c r="Q356" s="55">
        <v>0</v>
      </c>
      <c r="R356" s="55">
        <v>0</v>
      </c>
      <c r="S356" s="55">
        <v>0</v>
      </c>
      <c r="T356" s="55">
        <v>0</v>
      </c>
      <c r="U356" s="55">
        <v>0</v>
      </c>
      <c r="V356" s="55">
        <v>0</v>
      </c>
      <c r="W356" s="55">
        <v>0</v>
      </c>
      <c r="X356" s="55">
        <v>0</v>
      </c>
      <c r="Y356" s="55">
        <v>0</v>
      </c>
      <c r="Z356" s="55">
        <v>178787.27</v>
      </c>
      <c r="AA356" s="55">
        <v>0</v>
      </c>
      <c r="AB356" s="55">
        <v>0</v>
      </c>
      <c r="AC356" s="55">
        <v>0</v>
      </c>
      <c r="AD356" s="55">
        <v>0</v>
      </c>
      <c r="AE356" s="55">
        <v>165014.79</v>
      </c>
      <c r="AG356" s="56"/>
    </row>
    <row r="357" spans="1:33" s="53" customFormat="1" ht="12" hidden="1" outlineLevel="2" x14ac:dyDescent="0.2">
      <c r="B357" s="2"/>
      <c r="C357" s="2" t="s">
        <v>255</v>
      </c>
      <c r="D357" s="2" t="s">
        <v>410</v>
      </c>
      <c r="E357" s="54">
        <f t="shared" si="30"/>
        <v>91945.59</v>
      </c>
      <c r="F357" s="55">
        <v>0</v>
      </c>
      <c r="G357" s="55">
        <v>0</v>
      </c>
      <c r="H357" s="55">
        <v>0</v>
      </c>
      <c r="I357" s="55">
        <v>0</v>
      </c>
      <c r="J357" s="55">
        <v>0</v>
      </c>
      <c r="K357" s="55">
        <v>0</v>
      </c>
      <c r="L357" s="55">
        <v>0</v>
      </c>
      <c r="M357" s="55">
        <v>0</v>
      </c>
      <c r="N357" s="55">
        <v>0</v>
      </c>
      <c r="O357" s="55">
        <v>0</v>
      </c>
      <c r="P357" s="55">
        <v>0</v>
      </c>
      <c r="Q357" s="55">
        <v>0</v>
      </c>
      <c r="R357" s="55">
        <v>0</v>
      </c>
      <c r="S357" s="55">
        <v>91945.59</v>
      </c>
      <c r="T357" s="55">
        <v>0</v>
      </c>
      <c r="U357" s="55">
        <v>0</v>
      </c>
      <c r="V357" s="55">
        <v>0</v>
      </c>
      <c r="W357" s="55">
        <v>0</v>
      </c>
      <c r="X357" s="55">
        <v>0</v>
      </c>
      <c r="Y357" s="55">
        <v>0</v>
      </c>
      <c r="Z357" s="55">
        <v>0</v>
      </c>
      <c r="AA357" s="55">
        <v>0</v>
      </c>
      <c r="AB357" s="55">
        <v>0</v>
      </c>
      <c r="AC357" s="55">
        <v>0</v>
      </c>
      <c r="AD357" s="55">
        <v>0</v>
      </c>
      <c r="AE357" s="55">
        <v>0</v>
      </c>
      <c r="AG357" s="56"/>
    </row>
    <row r="358" spans="1:33" s="53" customFormat="1" ht="12" hidden="1" outlineLevel="2" x14ac:dyDescent="0.2">
      <c r="B358" s="2" t="s">
        <v>254</v>
      </c>
      <c r="C358" s="2" t="s">
        <v>189</v>
      </c>
      <c r="D358" s="2" t="s">
        <v>384</v>
      </c>
      <c r="E358" s="54">
        <f t="shared" si="30"/>
        <v>3704834.5999999996</v>
      </c>
      <c r="F358" s="55">
        <v>0</v>
      </c>
      <c r="G358" s="55">
        <v>0</v>
      </c>
      <c r="H358" s="55">
        <v>0</v>
      </c>
      <c r="I358" s="55">
        <v>0</v>
      </c>
      <c r="J358" s="55">
        <v>0</v>
      </c>
      <c r="K358" s="55">
        <v>0</v>
      </c>
      <c r="L358" s="55">
        <v>0</v>
      </c>
      <c r="M358" s="55">
        <v>0</v>
      </c>
      <c r="N358" s="55">
        <v>0</v>
      </c>
      <c r="O358" s="55">
        <v>437500.75</v>
      </c>
      <c r="P358" s="55">
        <v>1393726.3399999999</v>
      </c>
      <c r="Q358" s="55">
        <v>480422.64</v>
      </c>
      <c r="R358" s="55">
        <v>0</v>
      </c>
      <c r="S358" s="55">
        <v>0</v>
      </c>
      <c r="T358" s="55">
        <v>0</v>
      </c>
      <c r="U358" s="55">
        <v>0</v>
      </c>
      <c r="V358" s="55">
        <v>532784.65999999992</v>
      </c>
      <c r="W358" s="55">
        <v>0</v>
      </c>
      <c r="X358" s="55">
        <v>855662.73</v>
      </c>
      <c r="Y358" s="55">
        <v>0</v>
      </c>
      <c r="Z358" s="55">
        <v>0</v>
      </c>
      <c r="AA358" s="55">
        <v>0</v>
      </c>
      <c r="AB358" s="55">
        <v>0</v>
      </c>
      <c r="AC358" s="55">
        <v>0</v>
      </c>
      <c r="AD358" s="55">
        <v>4737.4799999999996</v>
      </c>
      <c r="AE358" s="55">
        <v>0</v>
      </c>
      <c r="AG358" s="56"/>
    </row>
    <row r="359" spans="1:33" s="53" customFormat="1" ht="12" hidden="1" outlineLevel="2" x14ac:dyDescent="0.2">
      <c r="B359" s="2" t="s">
        <v>254</v>
      </c>
      <c r="C359" s="2" t="s">
        <v>190</v>
      </c>
      <c r="D359" s="2" t="s">
        <v>385</v>
      </c>
      <c r="E359" s="54">
        <f t="shared" si="30"/>
        <v>5764759.7699999996</v>
      </c>
      <c r="F359" s="55">
        <v>0</v>
      </c>
      <c r="G359" s="55">
        <v>0</v>
      </c>
      <c r="H359" s="55">
        <v>0</v>
      </c>
      <c r="I359" s="55">
        <v>0</v>
      </c>
      <c r="J359" s="55">
        <v>0</v>
      </c>
      <c r="K359" s="55">
        <v>144477.44</v>
      </c>
      <c r="L359" s="55">
        <v>519071.7</v>
      </c>
      <c r="M359" s="55">
        <v>0</v>
      </c>
      <c r="N359" s="55">
        <v>0</v>
      </c>
      <c r="O359" s="55">
        <v>0</v>
      </c>
      <c r="P359" s="55">
        <v>0</v>
      </c>
      <c r="Q359" s="55">
        <v>0</v>
      </c>
      <c r="R359" s="55">
        <v>0</v>
      </c>
      <c r="S359" s="55">
        <v>0</v>
      </c>
      <c r="T359" s="55">
        <v>0</v>
      </c>
      <c r="U359" s="55">
        <v>0</v>
      </c>
      <c r="V359" s="55">
        <v>0</v>
      </c>
      <c r="W359" s="55">
        <v>5040093.2299999995</v>
      </c>
      <c r="X359" s="55">
        <v>61117.4</v>
      </c>
      <c r="Y359" s="55">
        <v>0</v>
      </c>
      <c r="Z359" s="55">
        <v>0</v>
      </c>
      <c r="AA359" s="55">
        <v>0</v>
      </c>
      <c r="AB359" s="55">
        <v>0</v>
      </c>
      <c r="AC359" s="55">
        <v>0</v>
      </c>
      <c r="AD359" s="55">
        <v>0</v>
      </c>
      <c r="AE359" s="55">
        <v>0</v>
      </c>
      <c r="AG359" s="56"/>
    </row>
    <row r="360" spans="1:33" s="53" customFormat="1" ht="12" hidden="1" outlineLevel="2" x14ac:dyDescent="0.2">
      <c r="B360" s="2" t="s">
        <v>254</v>
      </c>
      <c r="C360" s="2" t="s">
        <v>191</v>
      </c>
      <c r="D360" s="2" t="s">
        <v>386</v>
      </c>
      <c r="E360" s="54">
        <f t="shared" si="30"/>
        <v>61245.77</v>
      </c>
      <c r="F360" s="55">
        <v>0</v>
      </c>
      <c r="G360" s="55">
        <v>0</v>
      </c>
      <c r="H360" s="55">
        <v>0</v>
      </c>
      <c r="I360" s="55">
        <v>0</v>
      </c>
      <c r="J360" s="55">
        <v>0</v>
      </c>
      <c r="K360" s="55">
        <v>0</v>
      </c>
      <c r="L360" s="55">
        <v>0</v>
      </c>
      <c r="M360" s="55">
        <v>0</v>
      </c>
      <c r="N360" s="55">
        <v>0</v>
      </c>
      <c r="O360" s="55">
        <v>0</v>
      </c>
      <c r="P360" s="55">
        <v>0</v>
      </c>
      <c r="Q360" s="55">
        <v>0</v>
      </c>
      <c r="R360" s="55">
        <v>0</v>
      </c>
      <c r="S360" s="55">
        <v>0</v>
      </c>
      <c r="T360" s="55">
        <v>0</v>
      </c>
      <c r="U360" s="55">
        <v>0</v>
      </c>
      <c r="V360" s="55">
        <v>0</v>
      </c>
      <c r="W360" s="55">
        <v>0</v>
      </c>
      <c r="X360" s="55">
        <v>0</v>
      </c>
      <c r="Y360" s="55">
        <v>61245.77</v>
      </c>
      <c r="Z360" s="55">
        <v>0</v>
      </c>
      <c r="AA360" s="55">
        <v>0</v>
      </c>
      <c r="AB360" s="55">
        <v>0</v>
      </c>
      <c r="AC360" s="55">
        <v>0</v>
      </c>
      <c r="AD360" s="55">
        <v>0</v>
      </c>
      <c r="AE360" s="55">
        <v>0</v>
      </c>
      <c r="AG360" s="56"/>
    </row>
    <row r="361" spans="1:33" s="53" customFormat="1" ht="12" hidden="1" outlineLevel="2" x14ac:dyDescent="0.2">
      <c r="B361" s="2" t="s">
        <v>254</v>
      </c>
      <c r="C361" s="2" t="s">
        <v>192</v>
      </c>
      <c r="D361" s="2" t="s">
        <v>387</v>
      </c>
      <c r="E361" s="54">
        <f t="shared" si="30"/>
        <v>7754215.4699999988</v>
      </c>
      <c r="F361" s="55">
        <v>0</v>
      </c>
      <c r="G361" s="55">
        <v>0</v>
      </c>
      <c r="H361" s="55">
        <v>0</v>
      </c>
      <c r="I361" s="55">
        <v>0</v>
      </c>
      <c r="J361" s="55">
        <v>0</v>
      </c>
      <c r="K361" s="55">
        <v>46.45</v>
      </c>
      <c r="L361" s="55">
        <v>0</v>
      </c>
      <c r="M361" s="55">
        <v>0</v>
      </c>
      <c r="N361" s="55">
        <v>0</v>
      </c>
      <c r="O361" s="55">
        <v>463728.86</v>
      </c>
      <c r="P361" s="55">
        <v>2387001.8499999996</v>
      </c>
      <c r="Q361" s="55">
        <v>0</v>
      </c>
      <c r="R361" s="55">
        <v>0</v>
      </c>
      <c r="S361" s="55">
        <v>0</v>
      </c>
      <c r="T361" s="55">
        <v>0</v>
      </c>
      <c r="U361" s="55">
        <v>0</v>
      </c>
      <c r="V361" s="55">
        <v>0</v>
      </c>
      <c r="W361" s="55">
        <v>0</v>
      </c>
      <c r="X361" s="55">
        <v>4903438.3099999996</v>
      </c>
      <c r="Y361" s="55">
        <v>0</v>
      </c>
      <c r="Z361" s="55">
        <v>0</v>
      </c>
      <c r="AA361" s="55">
        <v>0</v>
      </c>
      <c r="AB361" s="55">
        <v>0</v>
      </c>
      <c r="AC361" s="55">
        <v>0</v>
      </c>
      <c r="AD361" s="55">
        <v>0</v>
      </c>
      <c r="AE361" s="55">
        <v>0</v>
      </c>
      <c r="AG361" s="56"/>
    </row>
    <row r="362" spans="1:33" s="53" customFormat="1" ht="12" hidden="1" outlineLevel="2" x14ac:dyDescent="0.2">
      <c r="B362" s="2" t="s">
        <v>254</v>
      </c>
      <c r="C362" s="2" t="s">
        <v>193</v>
      </c>
      <c r="D362" s="2" t="s">
        <v>388</v>
      </c>
      <c r="E362" s="54">
        <f t="shared" si="30"/>
        <v>114583.87</v>
      </c>
      <c r="F362" s="55">
        <v>0</v>
      </c>
      <c r="G362" s="55">
        <v>0</v>
      </c>
      <c r="H362" s="55">
        <v>0</v>
      </c>
      <c r="I362" s="55">
        <v>0</v>
      </c>
      <c r="J362" s="55">
        <v>0</v>
      </c>
      <c r="K362" s="55">
        <v>0</v>
      </c>
      <c r="L362" s="55">
        <v>0</v>
      </c>
      <c r="M362" s="55">
        <v>0</v>
      </c>
      <c r="N362" s="55">
        <v>11078.48</v>
      </c>
      <c r="O362" s="55">
        <v>0</v>
      </c>
      <c r="P362" s="55">
        <v>0</v>
      </c>
      <c r="Q362" s="55">
        <v>0</v>
      </c>
      <c r="R362" s="55">
        <v>0</v>
      </c>
      <c r="S362" s="55">
        <v>0</v>
      </c>
      <c r="T362" s="55">
        <v>0</v>
      </c>
      <c r="U362" s="55">
        <v>0</v>
      </c>
      <c r="V362" s="55">
        <v>0</v>
      </c>
      <c r="W362" s="55">
        <v>0</v>
      </c>
      <c r="X362" s="55">
        <v>0</v>
      </c>
      <c r="Y362" s="55">
        <v>0</v>
      </c>
      <c r="Z362" s="55">
        <v>0</v>
      </c>
      <c r="AA362" s="55">
        <v>0</v>
      </c>
      <c r="AB362" s="55">
        <v>0</v>
      </c>
      <c r="AC362" s="55">
        <v>103505.39</v>
      </c>
      <c r="AD362" s="55">
        <v>0</v>
      </c>
      <c r="AE362" s="55">
        <v>0</v>
      </c>
      <c r="AG362" s="56"/>
    </row>
    <row r="363" spans="1:33" s="53" customFormat="1" ht="12" hidden="1" outlineLevel="2" x14ac:dyDescent="0.2">
      <c r="B363" s="2" t="s">
        <v>254</v>
      </c>
      <c r="C363" s="2" t="s">
        <v>194</v>
      </c>
      <c r="D363" s="2" t="s">
        <v>389</v>
      </c>
      <c r="E363" s="54">
        <f t="shared" si="30"/>
        <v>2108649.96</v>
      </c>
      <c r="F363" s="55">
        <v>0</v>
      </c>
      <c r="G363" s="55">
        <v>0</v>
      </c>
      <c r="H363" s="55">
        <v>0</v>
      </c>
      <c r="I363" s="55">
        <v>0</v>
      </c>
      <c r="J363" s="55">
        <v>0</v>
      </c>
      <c r="K363" s="55">
        <v>0</v>
      </c>
      <c r="L363" s="55">
        <v>0</v>
      </c>
      <c r="M363" s="55">
        <v>0</v>
      </c>
      <c r="N363" s="55">
        <v>0</v>
      </c>
      <c r="O363" s="55">
        <v>0</v>
      </c>
      <c r="P363" s="55">
        <v>0</v>
      </c>
      <c r="Q363" s="55">
        <v>0</v>
      </c>
      <c r="R363" s="55">
        <v>3108.95</v>
      </c>
      <c r="S363" s="55">
        <v>0</v>
      </c>
      <c r="T363" s="55">
        <v>0</v>
      </c>
      <c r="U363" s="55">
        <v>0</v>
      </c>
      <c r="V363" s="55">
        <v>0</v>
      </c>
      <c r="W363" s="55">
        <v>0</v>
      </c>
      <c r="X363" s="55">
        <v>0</v>
      </c>
      <c r="Y363" s="55">
        <v>0</v>
      </c>
      <c r="Z363" s="55">
        <v>0</v>
      </c>
      <c r="AA363" s="55">
        <v>2105541.0099999998</v>
      </c>
      <c r="AB363" s="55">
        <v>0</v>
      </c>
      <c r="AC363" s="55">
        <v>0</v>
      </c>
      <c r="AD363" s="55">
        <v>0</v>
      </c>
      <c r="AE363" s="55">
        <v>0</v>
      </c>
      <c r="AG363" s="56"/>
    </row>
    <row r="364" spans="1:33" s="53" customFormat="1" ht="12" hidden="1" outlineLevel="2" x14ac:dyDescent="0.2">
      <c r="B364" s="2" t="s">
        <v>254</v>
      </c>
      <c r="C364" s="2" t="s">
        <v>195</v>
      </c>
      <c r="D364" s="2" t="s">
        <v>390</v>
      </c>
      <c r="E364" s="54">
        <f t="shared" si="30"/>
        <v>308142.46000000002</v>
      </c>
      <c r="F364" s="55">
        <v>0</v>
      </c>
      <c r="G364" s="55">
        <v>0</v>
      </c>
      <c r="H364" s="55">
        <v>0</v>
      </c>
      <c r="I364" s="55">
        <v>0</v>
      </c>
      <c r="J364" s="55">
        <v>0</v>
      </c>
      <c r="K364" s="55">
        <v>0</v>
      </c>
      <c r="L364" s="55">
        <v>0</v>
      </c>
      <c r="M364" s="55">
        <v>0</v>
      </c>
      <c r="N364" s="55">
        <v>0</v>
      </c>
      <c r="O364" s="55">
        <v>0</v>
      </c>
      <c r="P364" s="55">
        <v>0</v>
      </c>
      <c r="Q364" s="55">
        <v>0</v>
      </c>
      <c r="R364" s="55">
        <v>0</v>
      </c>
      <c r="S364" s="55">
        <v>0</v>
      </c>
      <c r="T364" s="55">
        <v>0</v>
      </c>
      <c r="U364" s="55">
        <v>0</v>
      </c>
      <c r="V364" s="55">
        <v>0</v>
      </c>
      <c r="W364" s="55">
        <v>0</v>
      </c>
      <c r="X364" s="55">
        <v>0</v>
      </c>
      <c r="Y364" s="55">
        <v>0</v>
      </c>
      <c r="Z364" s="55">
        <v>0</v>
      </c>
      <c r="AA364" s="55">
        <v>0</v>
      </c>
      <c r="AB364" s="55">
        <v>0</v>
      </c>
      <c r="AC364" s="55">
        <v>0</v>
      </c>
      <c r="AD364" s="55">
        <v>308142.46000000002</v>
      </c>
      <c r="AE364" s="55">
        <v>0</v>
      </c>
      <c r="AG364" s="56"/>
    </row>
    <row r="365" spans="1:33" ht="15.75" customHeight="1" outlineLevel="1" collapsed="1" x14ac:dyDescent="0.2">
      <c r="A365" s="1">
        <v>44</v>
      </c>
      <c r="B365" s="13" t="s">
        <v>256</v>
      </c>
      <c r="D365" s="60" t="s">
        <v>257</v>
      </c>
      <c r="E365" s="61">
        <f t="shared" ref="E365:AE365" si="31">SUBTOTAL(9,E338:E364)</f>
        <v>78407996.189999998</v>
      </c>
      <c r="F365" s="61">
        <f t="shared" si="31"/>
        <v>1357383.2999999998</v>
      </c>
      <c r="G365" s="61">
        <f t="shared" si="31"/>
        <v>352999.4</v>
      </c>
      <c r="H365" s="61">
        <f t="shared" si="31"/>
        <v>648228.72000000009</v>
      </c>
      <c r="I365" s="61">
        <f t="shared" si="31"/>
        <v>457428.17000000004</v>
      </c>
      <c r="J365" s="61">
        <f t="shared" si="31"/>
        <v>4612336.1900000004</v>
      </c>
      <c r="K365" s="38">
        <f t="shared" si="31"/>
        <v>1407135.27</v>
      </c>
      <c r="L365" s="38">
        <f t="shared" si="31"/>
        <v>10606368.609999999</v>
      </c>
      <c r="M365" s="38">
        <f t="shared" si="31"/>
        <v>918954.01</v>
      </c>
      <c r="N365" s="38">
        <f t="shared" si="31"/>
        <v>2221923.15</v>
      </c>
      <c r="O365" s="38">
        <f t="shared" si="31"/>
        <v>901229.61</v>
      </c>
      <c r="P365" s="38">
        <f t="shared" si="31"/>
        <v>3958403.0199999996</v>
      </c>
      <c r="Q365" s="38">
        <f t="shared" si="31"/>
        <v>520568.84</v>
      </c>
      <c r="R365" s="61">
        <f t="shared" si="31"/>
        <v>2180090.4500000002</v>
      </c>
      <c r="S365" s="38">
        <f t="shared" si="31"/>
        <v>91945.59</v>
      </c>
      <c r="T365" s="38">
        <f t="shared" si="31"/>
        <v>11489591.139999999</v>
      </c>
      <c r="U365" s="38">
        <f t="shared" si="31"/>
        <v>13284415.68</v>
      </c>
      <c r="V365" s="38">
        <f t="shared" si="31"/>
        <v>532784.65999999992</v>
      </c>
      <c r="W365" s="38">
        <f t="shared" si="31"/>
        <v>7846418.4199999999</v>
      </c>
      <c r="X365" s="38">
        <f t="shared" si="31"/>
        <v>6747657.25</v>
      </c>
      <c r="Y365" s="38">
        <f t="shared" si="31"/>
        <v>1085499.3599999999</v>
      </c>
      <c r="Z365" s="38">
        <f t="shared" si="31"/>
        <v>178787.27</v>
      </c>
      <c r="AA365" s="38">
        <f t="shared" si="31"/>
        <v>2369444.0699999998</v>
      </c>
      <c r="AB365" s="38">
        <f t="shared" si="31"/>
        <v>1106197.67</v>
      </c>
      <c r="AC365" s="38">
        <f t="shared" si="31"/>
        <v>3054311.6100000003</v>
      </c>
      <c r="AD365" s="38">
        <f t="shared" si="31"/>
        <v>312879.94</v>
      </c>
      <c r="AE365" s="38">
        <f t="shared" si="31"/>
        <v>165014.79</v>
      </c>
    </row>
    <row r="366" spans="1:33" s="53" customFormat="1" ht="12" hidden="1" outlineLevel="2" x14ac:dyDescent="0.2">
      <c r="B366" s="2" t="s">
        <v>258</v>
      </c>
      <c r="C366" s="2" t="s">
        <v>202</v>
      </c>
      <c r="D366" s="2" t="s">
        <v>391</v>
      </c>
      <c r="E366" s="54">
        <f t="shared" si="30"/>
        <v>191964.84</v>
      </c>
      <c r="F366" s="55">
        <v>0</v>
      </c>
      <c r="G366" s="55">
        <v>0</v>
      </c>
      <c r="H366" s="55">
        <v>191964.84</v>
      </c>
      <c r="I366" s="55">
        <v>0</v>
      </c>
      <c r="J366" s="55">
        <v>0</v>
      </c>
      <c r="K366" s="55">
        <v>0</v>
      </c>
      <c r="L366" s="55">
        <v>0</v>
      </c>
      <c r="M366" s="55">
        <v>0</v>
      </c>
      <c r="N366" s="55">
        <v>0</v>
      </c>
      <c r="O366" s="55">
        <v>0</v>
      </c>
      <c r="P366" s="55">
        <v>0</v>
      </c>
      <c r="Q366" s="55">
        <v>0</v>
      </c>
      <c r="R366" s="55">
        <v>0</v>
      </c>
      <c r="S366" s="55">
        <v>0</v>
      </c>
      <c r="T366" s="55">
        <v>0</v>
      </c>
      <c r="U366" s="55">
        <v>0</v>
      </c>
      <c r="V366" s="55">
        <v>0</v>
      </c>
      <c r="W366" s="55">
        <v>0</v>
      </c>
      <c r="X366" s="55">
        <v>0</v>
      </c>
      <c r="Y366" s="55">
        <v>0</v>
      </c>
      <c r="Z366" s="55">
        <v>0</v>
      </c>
      <c r="AA366" s="55">
        <v>0</v>
      </c>
      <c r="AB366" s="55">
        <v>0</v>
      </c>
      <c r="AC366" s="55">
        <v>0</v>
      </c>
      <c r="AD366" s="55">
        <v>0</v>
      </c>
      <c r="AE366" s="55">
        <v>0</v>
      </c>
      <c r="AG366" s="56"/>
    </row>
    <row r="367" spans="1:33" s="53" customFormat="1" ht="12" hidden="1" outlineLevel="2" x14ac:dyDescent="0.2">
      <c r="B367" s="2" t="s">
        <v>258</v>
      </c>
      <c r="C367" s="2" t="s">
        <v>203</v>
      </c>
      <c r="D367" s="2" t="s">
        <v>392</v>
      </c>
      <c r="E367" s="54">
        <f t="shared" si="30"/>
        <v>6047736.21</v>
      </c>
      <c r="F367" s="55">
        <v>0</v>
      </c>
      <c r="G367" s="55">
        <v>0</v>
      </c>
      <c r="H367" s="55">
        <v>0</v>
      </c>
      <c r="I367" s="55">
        <v>0</v>
      </c>
      <c r="J367" s="55">
        <v>637019.9</v>
      </c>
      <c r="K367" s="55">
        <v>0</v>
      </c>
      <c r="L367" s="55">
        <v>1343587.76</v>
      </c>
      <c r="M367" s="55">
        <v>0</v>
      </c>
      <c r="N367" s="55">
        <v>0</v>
      </c>
      <c r="O367" s="55">
        <v>0</v>
      </c>
      <c r="P367" s="55">
        <v>0</v>
      </c>
      <c r="Q367" s="55">
        <v>0</v>
      </c>
      <c r="R367" s="55">
        <v>267320.33</v>
      </c>
      <c r="S367" s="55">
        <v>0</v>
      </c>
      <c r="T367" s="55">
        <v>1425227.99</v>
      </c>
      <c r="U367" s="55">
        <v>1717856.16</v>
      </c>
      <c r="V367" s="55">
        <v>0</v>
      </c>
      <c r="W367" s="55">
        <v>189656.38999999998</v>
      </c>
      <c r="X367" s="55">
        <v>0</v>
      </c>
      <c r="Y367" s="55">
        <v>147437.01</v>
      </c>
      <c r="Z367" s="55">
        <v>0</v>
      </c>
      <c r="AA367" s="55">
        <v>319630.67000000004</v>
      </c>
      <c r="AB367" s="55">
        <v>0</v>
      </c>
      <c r="AC367" s="55">
        <v>0</v>
      </c>
      <c r="AD367" s="55">
        <v>0</v>
      </c>
      <c r="AE367" s="55">
        <v>0</v>
      </c>
      <c r="AG367" s="56"/>
    </row>
    <row r="368" spans="1:33" s="53" customFormat="1" ht="12" hidden="1" outlineLevel="2" x14ac:dyDescent="0.2">
      <c r="B368" s="2" t="s">
        <v>258</v>
      </c>
      <c r="C368" s="2" t="s">
        <v>204</v>
      </c>
      <c r="D368" s="2" t="s">
        <v>393</v>
      </c>
      <c r="E368" s="54">
        <f t="shared" si="30"/>
        <v>70743.95</v>
      </c>
      <c r="F368" s="55">
        <v>0</v>
      </c>
      <c r="G368" s="55">
        <v>0</v>
      </c>
      <c r="H368" s="55">
        <v>0</v>
      </c>
      <c r="I368" s="55">
        <v>0</v>
      </c>
      <c r="J368" s="55">
        <v>0</v>
      </c>
      <c r="K368" s="55">
        <v>0</v>
      </c>
      <c r="L368" s="55">
        <v>0</v>
      </c>
      <c r="M368" s="55">
        <v>0</v>
      </c>
      <c r="N368" s="55">
        <v>0</v>
      </c>
      <c r="O368" s="55">
        <v>0</v>
      </c>
      <c r="P368" s="55">
        <v>0</v>
      </c>
      <c r="Q368" s="55">
        <v>0</v>
      </c>
      <c r="R368" s="55">
        <v>0</v>
      </c>
      <c r="S368" s="55">
        <v>0</v>
      </c>
      <c r="T368" s="55">
        <v>0</v>
      </c>
      <c r="U368" s="55">
        <v>0</v>
      </c>
      <c r="V368" s="55">
        <v>0</v>
      </c>
      <c r="W368" s="55">
        <v>0</v>
      </c>
      <c r="X368" s="55">
        <v>0</v>
      </c>
      <c r="Y368" s="55">
        <v>0</v>
      </c>
      <c r="Z368" s="55">
        <v>36788.949999999997</v>
      </c>
      <c r="AA368" s="55">
        <v>0</v>
      </c>
      <c r="AB368" s="55">
        <v>0</v>
      </c>
      <c r="AC368" s="55">
        <v>0</v>
      </c>
      <c r="AD368" s="55">
        <v>0</v>
      </c>
      <c r="AE368" s="55">
        <v>33955</v>
      </c>
      <c r="AG368" s="56"/>
    </row>
    <row r="369" spans="1:33" s="53" customFormat="1" ht="12" hidden="1" outlineLevel="2" x14ac:dyDescent="0.2">
      <c r="B369" s="2" t="s">
        <v>258</v>
      </c>
      <c r="C369" s="2" t="s">
        <v>205</v>
      </c>
      <c r="D369" s="2" t="s">
        <v>394</v>
      </c>
      <c r="E369" s="54">
        <f t="shared" si="30"/>
        <v>3837480.77</v>
      </c>
      <c r="F369" s="55">
        <v>0</v>
      </c>
      <c r="G369" s="55">
        <v>0</v>
      </c>
      <c r="H369" s="55">
        <v>0</v>
      </c>
      <c r="I369" s="55">
        <v>106856.91</v>
      </c>
      <c r="J369" s="55">
        <v>0</v>
      </c>
      <c r="K369" s="55">
        <v>235859.29000000004</v>
      </c>
      <c r="L369" s="55">
        <v>251828.56</v>
      </c>
      <c r="M369" s="55">
        <v>154802.87</v>
      </c>
      <c r="N369" s="55">
        <v>0</v>
      </c>
      <c r="O369" s="55">
        <v>141073.38</v>
      </c>
      <c r="P369" s="55">
        <v>610462.56000000006</v>
      </c>
      <c r="Q369" s="55">
        <v>88493.2</v>
      </c>
      <c r="R369" s="55">
        <v>0</v>
      </c>
      <c r="S369" s="55">
        <v>0</v>
      </c>
      <c r="T369" s="55">
        <v>0</v>
      </c>
      <c r="U369" s="55">
        <v>0</v>
      </c>
      <c r="V369" s="55">
        <v>90638.92</v>
      </c>
      <c r="W369" s="55">
        <v>1072379.19</v>
      </c>
      <c r="X369" s="55">
        <v>1016240.2700000001</v>
      </c>
      <c r="Y369" s="55">
        <v>13221.47</v>
      </c>
      <c r="Z369" s="55">
        <v>0</v>
      </c>
      <c r="AA369" s="55">
        <v>0</v>
      </c>
      <c r="AB369" s="55">
        <v>0</v>
      </c>
      <c r="AC369" s="55">
        <v>0</v>
      </c>
      <c r="AD369" s="55">
        <v>55624.15</v>
      </c>
      <c r="AE369" s="55">
        <v>0</v>
      </c>
      <c r="AG369" s="56"/>
    </row>
    <row r="370" spans="1:33" s="53" customFormat="1" ht="12" hidden="1" outlineLevel="2" x14ac:dyDescent="0.2">
      <c r="B370" s="2"/>
      <c r="C370" s="2" t="s">
        <v>206</v>
      </c>
      <c r="D370" s="2" t="s">
        <v>395</v>
      </c>
      <c r="E370" s="54">
        <f t="shared" si="30"/>
        <v>1543674.4700000002</v>
      </c>
      <c r="F370" s="55">
        <v>241499.37</v>
      </c>
      <c r="G370" s="55">
        <v>75426.44</v>
      </c>
      <c r="H370" s="55">
        <v>0</v>
      </c>
      <c r="I370" s="55">
        <v>0</v>
      </c>
      <c r="J370" s="55">
        <v>0</v>
      </c>
      <c r="K370" s="55">
        <v>0</v>
      </c>
      <c r="L370" s="55">
        <v>0</v>
      </c>
      <c r="M370" s="55">
        <v>0</v>
      </c>
      <c r="N370" s="55">
        <v>480906.70999999996</v>
      </c>
      <c r="O370" s="55">
        <v>0</v>
      </c>
      <c r="P370" s="55">
        <v>0</v>
      </c>
      <c r="Q370" s="55">
        <v>0</v>
      </c>
      <c r="R370" s="55">
        <v>0</v>
      </c>
      <c r="S370" s="55">
        <v>0</v>
      </c>
      <c r="T370" s="55">
        <v>0</v>
      </c>
      <c r="U370" s="55">
        <v>0</v>
      </c>
      <c r="V370" s="55">
        <v>0</v>
      </c>
      <c r="W370" s="55">
        <v>0</v>
      </c>
      <c r="X370" s="55">
        <v>0</v>
      </c>
      <c r="Y370" s="55">
        <v>0</v>
      </c>
      <c r="Z370" s="55">
        <v>0</v>
      </c>
      <c r="AA370" s="55">
        <v>0</v>
      </c>
      <c r="AB370" s="55">
        <v>185249.6</v>
      </c>
      <c r="AC370" s="55">
        <v>560592.35000000009</v>
      </c>
      <c r="AD370" s="55">
        <v>0</v>
      </c>
      <c r="AE370" s="55">
        <v>0</v>
      </c>
      <c r="AG370" s="56"/>
    </row>
    <row r="371" spans="1:33" s="53" customFormat="1" ht="12" hidden="1" outlineLevel="2" x14ac:dyDescent="0.2">
      <c r="B371" s="2" t="s">
        <v>258</v>
      </c>
      <c r="C371" s="2" t="s">
        <v>259</v>
      </c>
      <c r="D371" s="2" t="s">
        <v>411</v>
      </c>
      <c r="E371" s="54">
        <f t="shared" si="30"/>
        <v>15639.34</v>
      </c>
      <c r="F371" s="55">
        <v>0</v>
      </c>
      <c r="G371" s="55">
        <v>0</v>
      </c>
      <c r="H371" s="55">
        <v>0</v>
      </c>
      <c r="I371" s="55">
        <v>0</v>
      </c>
      <c r="J371" s="55">
        <v>0</v>
      </c>
      <c r="K371" s="55">
        <v>0</v>
      </c>
      <c r="L371" s="55">
        <v>0</v>
      </c>
      <c r="M371" s="55">
        <v>0</v>
      </c>
      <c r="N371" s="55">
        <v>0</v>
      </c>
      <c r="O371" s="55">
        <v>0</v>
      </c>
      <c r="P371" s="55">
        <v>0</v>
      </c>
      <c r="Q371" s="55">
        <v>0</v>
      </c>
      <c r="R371" s="55">
        <v>0</v>
      </c>
      <c r="S371" s="55">
        <v>15639.34</v>
      </c>
      <c r="T371" s="55">
        <v>0</v>
      </c>
      <c r="U371" s="55">
        <v>0</v>
      </c>
      <c r="V371" s="55">
        <v>0</v>
      </c>
      <c r="W371" s="55">
        <v>0</v>
      </c>
      <c r="X371" s="55">
        <v>0</v>
      </c>
      <c r="Y371" s="55">
        <v>0</v>
      </c>
      <c r="Z371" s="55">
        <v>0</v>
      </c>
      <c r="AA371" s="55">
        <v>0</v>
      </c>
      <c r="AB371" s="55">
        <v>0</v>
      </c>
      <c r="AC371" s="55">
        <v>0</v>
      </c>
      <c r="AD371" s="55">
        <v>0</v>
      </c>
      <c r="AE371" s="55">
        <v>0</v>
      </c>
      <c r="AG371" s="56"/>
    </row>
    <row r="372" spans="1:33" ht="15.75" customHeight="1" outlineLevel="1" collapsed="1" x14ac:dyDescent="0.2">
      <c r="A372" s="1">
        <v>45</v>
      </c>
      <c r="B372" s="13" t="s">
        <v>260</v>
      </c>
      <c r="D372" s="60" t="s">
        <v>261</v>
      </c>
      <c r="E372" s="61">
        <f t="shared" ref="E372:AE372" si="32">SUBTOTAL(9,E366:E371)</f>
        <v>11707239.58</v>
      </c>
      <c r="F372" s="61">
        <f t="shared" si="32"/>
        <v>241499.37</v>
      </c>
      <c r="G372" s="61">
        <f t="shared" si="32"/>
        <v>75426.44</v>
      </c>
      <c r="H372" s="61">
        <f t="shared" si="32"/>
        <v>191964.84</v>
      </c>
      <c r="I372" s="61">
        <f t="shared" si="32"/>
        <v>106856.91</v>
      </c>
      <c r="J372" s="61">
        <f t="shared" si="32"/>
        <v>637019.9</v>
      </c>
      <c r="K372" s="38">
        <f t="shared" si="32"/>
        <v>235859.29000000004</v>
      </c>
      <c r="L372" s="38">
        <f t="shared" si="32"/>
        <v>1595416.32</v>
      </c>
      <c r="M372" s="38">
        <f t="shared" si="32"/>
        <v>154802.87</v>
      </c>
      <c r="N372" s="38">
        <f t="shared" si="32"/>
        <v>480906.70999999996</v>
      </c>
      <c r="O372" s="38">
        <f t="shared" si="32"/>
        <v>141073.38</v>
      </c>
      <c r="P372" s="38">
        <f t="shared" si="32"/>
        <v>610462.56000000006</v>
      </c>
      <c r="Q372" s="38">
        <f t="shared" si="32"/>
        <v>88493.2</v>
      </c>
      <c r="R372" s="61">
        <f t="shared" si="32"/>
        <v>267320.33</v>
      </c>
      <c r="S372" s="38">
        <f t="shared" si="32"/>
        <v>15639.34</v>
      </c>
      <c r="T372" s="38">
        <f t="shared" si="32"/>
        <v>1425227.99</v>
      </c>
      <c r="U372" s="38">
        <f t="shared" si="32"/>
        <v>1717856.16</v>
      </c>
      <c r="V372" s="38">
        <f t="shared" si="32"/>
        <v>90638.92</v>
      </c>
      <c r="W372" s="38">
        <f t="shared" si="32"/>
        <v>1262035.5799999998</v>
      </c>
      <c r="X372" s="38">
        <f t="shared" si="32"/>
        <v>1016240.2700000001</v>
      </c>
      <c r="Y372" s="38">
        <f t="shared" si="32"/>
        <v>160658.48000000001</v>
      </c>
      <c r="Z372" s="38">
        <f t="shared" si="32"/>
        <v>36788.949999999997</v>
      </c>
      <c r="AA372" s="38">
        <f t="shared" si="32"/>
        <v>319630.67000000004</v>
      </c>
      <c r="AB372" s="38">
        <f t="shared" si="32"/>
        <v>185249.6</v>
      </c>
      <c r="AC372" s="38">
        <f t="shared" si="32"/>
        <v>560592.35000000009</v>
      </c>
      <c r="AD372" s="38">
        <f t="shared" si="32"/>
        <v>55624.15</v>
      </c>
      <c r="AE372" s="38">
        <f t="shared" si="32"/>
        <v>33955</v>
      </c>
    </row>
    <row r="373" spans="1:33" s="53" customFormat="1" ht="12" hidden="1" outlineLevel="2" x14ac:dyDescent="0.2">
      <c r="B373" s="2" t="s">
        <v>262</v>
      </c>
      <c r="C373" s="2" t="s">
        <v>213</v>
      </c>
      <c r="D373" s="2" t="s">
        <v>396</v>
      </c>
      <c r="E373" s="54">
        <f t="shared" si="30"/>
        <v>1229350.1500000001</v>
      </c>
      <c r="F373" s="55">
        <v>18440.079999999998</v>
      </c>
      <c r="G373" s="55">
        <v>5759.64</v>
      </c>
      <c r="H373" s="55">
        <v>11340.929999999998</v>
      </c>
      <c r="I373" s="55">
        <v>10432.720000000001</v>
      </c>
      <c r="J373" s="55">
        <v>75580.86</v>
      </c>
      <c r="K373" s="55">
        <v>23013.18</v>
      </c>
      <c r="L373" s="55">
        <v>183975.85000000003</v>
      </c>
      <c r="M373" s="55">
        <v>15113.63</v>
      </c>
      <c r="N373" s="55">
        <v>36722.14</v>
      </c>
      <c r="O373" s="55">
        <v>13773.400000000001</v>
      </c>
      <c r="P373" s="55">
        <v>59639.12999999999</v>
      </c>
      <c r="Q373" s="55">
        <v>8639.52</v>
      </c>
      <c r="R373" s="55">
        <v>31723.41</v>
      </c>
      <c r="S373" s="55">
        <v>1514.68</v>
      </c>
      <c r="T373" s="55">
        <v>169086.09999999998</v>
      </c>
      <c r="U373" s="55">
        <v>203864.38</v>
      </c>
      <c r="V373" s="55">
        <v>8849.7799999999988</v>
      </c>
      <c r="W373" s="55">
        <v>127212.15</v>
      </c>
      <c r="X373" s="55">
        <v>99078.920000000013</v>
      </c>
      <c r="Y373" s="55">
        <v>18781.03</v>
      </c>
      <c r="Z373" s="55">
        <v>3385.33</v>
      </c>
      <c r="AA373" s="55">
        <v>37915.78</v>
      </c>
      <c r="AB373" s="55">
        <v>14147.410000000002</v>
      </c>
      <c r="AC373" s="55">
        <v>42804.87</v>
      </c>
      <c r="AD373" s="55">
        <v>5430.69</v>
      </c>
      <c r="AE373" s="55">
        <v>3124.54</v>
      </c>
      <c r="AG373" s="56"/>
    </row>
    <row r="374" spans="1:33" s="53" customFormat="1" ht="12" hidden="1" outlineLevel="2" x14ac:dyDescent="0.2">
      <c r="B374" s="2" t="s">
        <v>262</v>
      </c>
      <c r="C374" s="2" t="s">
        <v>214</v>
      </c>
      <c r="D374" s="2" t="s">
        <v>397</v>
      </c>
      <c r="E374" s="54">
        <f t="shared" si="30"/>
        <v>85346.47</v>
      </c>
      <c r="F374" s="55">
        <v>3162.06</v>
      </c>
      <c r="G374" s="55">
        <v>987.47</v>
      </c>
      <c r="H374" s="55">
        <v>1945.71</v>
      </c>
      <c r="I374" s="55">
        <v>1788.59</v>
      </c>
      <c r="J374" s="55">
        <v>0</v>
      </c>
      <c r="K374" s="55">
        <v>384.81</v>
      </c>
      <c r="L374" s="55">
        <v>21336.129999999997</v>
      </c>
      <c r="M374" s="55">
        <v>0</v>
      </c>
      <c r="N374" s="55">
        <v>6295.71</v>
      </c>
      <c r="O374" s="55">
        <v>1115.6399999999999</v>
      </c>
      <c r="P374" s="55">
        <v>5742.4</v>
      </c>
      <c r="Q374" s="55">
        <v>0</v>
      </c>
      <c r="R374" s="55">
        <v>0</v>
      </c>
      <c r="S374" s="55">
        <v>259.68</v>
      </c>
      <c r="T374" s="55">
        <v>0</v>
      </c>
      <c r="U374" s="55">
        <v>0</v>
      </c>
      <c r="V374" s="55">
        <v>0</v>
      </c>
      <c r="W374" s="55">
        <v>17331.370000000003</v>
      </c>
      <c r="X374" s="55">
        <v>11981.130000000001</v>
      </c>
      <c r="Y374" s="55">
        <v>2136</v>
      </c>
      <c r="Z374" s="55">
        <v>580.41</v>
      </c>
      <c r="AA374" s="55">
        <v>0</v>
      </c>
      <c r="AB374" s="55">
        <v>2424.9200000000005</v>
      </c>
      <c r="AC374" s="55">
        <v>7338.75</v>
      </c>
      <c r="AD374" s="55">
        <v>0</v>
      </c>
      <c r="AE374" s="55">
        <v>535.69000000000005</v>
      </c>
      <c r="AG374" s="56"/>
    </row>
    <row r="375" spans="1:33" s="53" customFormat="1" ht="12" hidden="1" outlineLevel="2" x14ac:dyDescent="0.2">
      <c r="B375" s="2" t="s">
        <v>262</v>
      </c>
      <c r="C375" s="2" t="s">
        <v>215</v>
      </c>
      <c r="D375" s="2" t="s">
        <v>398</v>
      </c>
      <c r="E375" s="54">
        <f t="shared" si="30"/>
        <v>417439.9200000001</v>
      </c>
      <c r="F375" s="55">
        <v>7253.33</v>
      </c>
      <c r="G375" s="55">
        <v>2265.5700000000002</v>
      </c>
      <c r="H375" s="55">
        <v>4469.01</v>
      </c>
      <c r="I375" s="55">
        <v>4103.68</v>
      </c>
      <c r="J375" s="55">
        <v>29726.370000000003</v>
      </c>
      <c r="K375" s="55">
        <v>9067.34</v>
      </c>
      <c r="L375" s="55">
        <v>72372.539999999994</v>
      </c>
      <c r="M375" s="55">
        <v>5945.06</v>
      </c>
      <c r="N375" s="55">
        <v>14444.88</v>
      </c>
      <c r="O375" s="55">
        <v>2858.36</v>
      </c>
      <c r="P375" s="55">
        <v>10291.44</v>
      </c>
      <c r="Q375" s="55">
        <v>3398.5699999999997</v>
      </c>
      <c r="R375" s="55">
        <v>17.04</v>
      </c>
      <c r="S375" s="55">
        <v>595.80999999999995</v>
      </c>
      <c r="T375" s="55">
        <v>57138.320000000007</v>
      </c>
      <c r="U375" s="55">
        <v>80167.14</v>
      </c>
      <c r="V375" s="55">
        <v>3480.77</v>
      </c>
      <c r="W375" s="55">
        <v>50043.720000000008</v>
      </c>
      <c r="X375" s="55">
        <v>11908.42</v>
      </c>
      <c r="Y375" s="55">
        <v>7388.58</v>
      </c>
      <c r="Z375" s="55">
        <v>1331.63</v>
      </c>
      <c r="AA375" s="55">
        <v>13403.82</v>
      </c>
      <c r="AB375" s="55">
        <v>5565.71</v>
      </c>
      <c r="AC375" s="55">
        <v>16837.560000000001</v>
      </c>
      <c r="AD375" s="55">
        <v>2136.1999999999998</v>
      </c>
      <c r="AE375" s="55">
        <v>1229.05</v>
      </c>
      <c r="AG375" s="56"/>
    </row>
    <row r="376" spans="1:33" s="53" customFormat="1" ht="12" hidden="1" outlineLevel="2" x14ac:dyDescent="0.2">
      <c r="B376" s="2" t="s">
        <v>262</v>
      </c>
      <c r="C376" s="2" t="s">
        <v>216</v>
      </c>
      <c r="D376" s="2" t="s">
        <v>399</v>
      </c>
      <c r="E376" s="54">
        <f t="shared" si="30"/>
        <v>281069.62</v>
      </c>
      <c r="F376" s="55">
        <v>5825.27</v>
      </c>
      <c r="G376" s="55">
        <v>1819.13</v>
      </c>
      <c r="H376" s="55">
        <v>0</v>
      </c>
      <c r="I376" s="55">
        <v>3295.16</v>
      </c>
      <c r="J376" s="55">
        <v>23868.370000000003</v>
      </c>
      <c r="K376" s="55">
        <v>708.18</v>
      </c>
      <c r="L376" s="55">
        <v>52527.360000000008</v>
      </c>
      <c r="M376" s="55">
        <v>0</v>
      </c>
      <c r="N376" s="55">
        <v>11598.23</v>
      </c>
      <c r="O376" s="55">
        <v>0</v>
      </c>
      <c r="P376" s="55">
        <v>0</v>
      </c>
      <c r="Q376" s="55">
        <v>0</v>
      </c>
      <c r="R376" s="55">
        <v>17.04</v>
      </c>
      <c r="S376" s="55">
        <v>478.39</v>
      </c>
      <c r="T376" s="55">
        <v>45883.81</v>
      </c>
      <c r="U376" s="55">
        <v>64389.62</v>
      </c>
      <c r="V376" s="55">
        <v>0</v>
      </c>
      <c r="W376" s="55">
        <v>31924.389999999996</v>
      </c>
      <c r="X376" s="55">
        <v>300.93</v>
      </c>
      <c r="Y376" s="55">
        <v>5932.43</v>
      </c>
      <c r="Z376" s="55">
        <v>1069.23</v>
      </c>
      <c r="AA376" s="55">
        <v>10764.619999999999</v>
      </c>
      <c r="AB376" s="55">
        <v>4469.05</v>
      </c>
      <c r="AC376" s="55">
        <v>13521.150000000001</v>
      </c>
      <c r="AD376" s="55">
        <v>1690.39</v>
      </c>
      <c r="AE376" s="55">
        <v>986.87</v>
      </c>
      <c r="AG376" s="56"/>
    </row>
    <row r="377" spans="1:33" s="53" customFormat="1" ht="12" hidden="1" outlineLevel="2" x14ac:dyDescent="0.2">
      <c r="B377" s="2" t="s">
        <v>262</v>
      </c>
      <c r="C377" s="2" t="s">
        <v>217</v>
      </c>
      <c r="D377" s="2" t="s">
        <v>400</v>
      </c>
      <c r="E377" s="54">
        <f t="shared" si="30"/>
        <v>93861.010000000009</v>
      </c>
      <c r="F377" s="55">
        <v>1900.75</v>
      </c>
      <c r="G377" s="55">
        <v>593.87</v>
      </c>
      <c r="H377" s="55">
        <v>1171.47</v>
      </c>
      <c r="I377" s="55">
        <v>1075.72</v>
      </c>
      <c r="J377" s="55">
        <v>7790.6100000000006</v>
      </c>
      <c r="K377" s="55">
        <v>2376.87</v>
      </c>
      <c r="L377" s="55">
        <v>6852.2400000000007</v>
      </c>
      <c r="M377" s="55">
        <v>1558.41</v>
      </c>
      <c r="N377" s="55">
        <v>3786.6099999999997</v>
      </c>
      <c r="O377" s="55">
        <v>749.24</v>
      </c>
      <c r="P377" s="55">
        <v>2673.91</v>
      </c>
      <c r="Q377" s="55">
        <v>890.83999999999992</v>
      </c>
      <c r="R377" s="55">
        <v>8.52</v>
      </c>
      <c r="S377" s="55">
        <v>156.18</v>
      </c>
      <c r="T377" s="55">
        <v>14977.749999999998</v>
      </c>
      <c r="U377" s="55">
        <v>21018.49</v>
      </c>
      <c r="V377" s="55">
        <v>912.49</v>
      </c>
      <c r="W377" s="55">
        <v>10797.53</v>
      </c>
      <c r="X377" s="55">
        <v>3165.6000000000004</v>
      </c>
      <c r="Y377" s="55">
        <v>785.22</v>
      </c>
      <c r="Z377" s="55">
        <v>349.06</v>
      </c>
      <c r="AA377" s="55">
        <v>3513.79</v>
      </c>
      <c r="AB377" s="55">
        <v>1459.0399999999997</v>
      </c>
      <c r="AC377" s="55">
        <v>4414.67</v>
      </c>
      <c r="AD377" s="55">
        <v>559.96</v>
      </c>
      <c r="AE377" s="55">
        <v>322.17</v>
      </c>
      <c r="AG377" s="56"/>
    </row>
    <row r="378" spans="1:33" ht="15.75" customHeight="1" outlineLevel="1" collapsed="1" x14ac:dyDescent="0.2">
      <c r="A378" s="1">
        <v>46</v>
      </c>
      <c r="B378" s="13" t="s">
        <v>263</v>
      </c>
      <c r="D378" s="26" t="s">
        <v>264</v>
      </c>
      <c r="E378" s="61">
        <f t="shared" ref="E378:AE378" si="33">SUBTOTAL(9,E373:E377)</f>
        <v>2107067.17</v>
      </c>
      <c r="F378" s="61">
        <f t="shared" si="33"/>
        <v>36581.490000000005</v>
      </c>
      <c r="G378" s="61">
        <f t="shared" si="33"/>
        <v>11425.680000000002</v>
      </c>
      <c r="H378" s="61">
        <f t="shared" si="33"/>
        <v>18927.120000000003</v>
      </c>
      <c r="I378" s="61">
        <f t="shared" si="33"/>
        <v>20695.870000000003</v>
      </c>
      <c r="J378" s="61">
        <f t="shared" si="33"/>
        <v>136966.21000000002</v>
      </c>
      <c r="K378" s="38">
        <f t="shared" si="33"/>
        <v>35550.380000000005</v>
      </c>
      <c r="L378" s="38">
        <f t="shared" si="33"/>
        <v>337064.12</v>
      </c>
      <c r="M378" s="38">
        <f t="shared" si="33"/>
        <v>22617.1</v>
      </c>
      <c r="N378" s="38">
        <f t="shared" si="33"/>
        <v>72847.569999999992</v>
      </c>
      <c r="O378" s="38">
        <f t="shared" si="33"/>
        <v>18496.640000000003</v>
      </c>
      <c r="P378" s="38">
        <f t="shared" si="33"/>
        <v>78346.87999999999</v>
      </c>
      <c r="Q378" s="38">
        <f t="shared" si="33"/>
        <v>12928.93</v>
      </c>
      <c r="R378" s="61">
        <f t="shared" si="33"/>
        <v>31766.010000000002</v>
      </c>
      <c r="S378" s="38">
        <f t="shared" si="33"/>
        <v>3004.74</v>
      </c>
      <c r="T378" s="38">
        <f t="shared" si="33"/>
        <v>287085.98</v>
      </c>
      <c r="U378" s="38">
        <f t="shared" si="33"/>
        <v>369439.63</v>
      </c>
      <c r="V378" s="38">
        <f t="shared" si="33"/>
        <v>13243.039999999999</v>
      </c>
      <c r="W378" s="38">
        <f t="shared" si="33"/>
        <v>237309.15999999997</v>
      </c>
      <c r="X378" s="38">
        <f t="shared" si="33"/>
        <v>126435.00000000001</v>
      </c>
      <c r="Y378" s="38">
        <f t="shared" si="33"/>
        <v>35023.26</v>
      </c>
      <c r="Z378" s="38">
        <f t="shared" si="33"/>
        <v>6715.6600000000008</v>
      </c>
      <c r="AA378" s="38">
        <f t="shared" si="33"/>
        <v>65598.009999999995</v>
      </c>
      <c r="AB378" s="38">
        <f t="shared" si="33"/>
        <v>28066.13</v>
      </c>
      <c r="AC378" s="38">
        <f t="shared" si="33"/>
        <v>84917.000000000015</v>
      </c>
      <c r="AD378" s="38">
        <f t="shared" si="33"/>
        <v>9817.239999999998</v>
      </c>
      <c r="AE378" s="38">
        <f t="shared" si="33"/>
        <v>6198.32</v>
      </c>
    </row>
    <row r="379" spans="1:33" s="53" customFormat="1" ht="12" hidden="1" outlineLevel="2" x14ac:dyDescent="0.2">
      <c r="B379" s="2"/>
      <c r="C379" s="2" t="s">
        <v>224</v>
      </c>
      <c r="D379" s="2" t="s">
        <v>401</v>
      </c>
      <c r="E379" s="54">
        <f t="shared" si="30"/>
        <v>54248640.140000001</v>
      </c>
      <c r="F379" s="55">
        <v>813783.0199999999</v>
      </c>
      <c r="G379" s="55">
        <v>254172.25</v>
      </c>
      <c r="H379" s="55">
        <v>500468.63</v>
      </c>
      <c r="I379" s="55">
        <v>460395.94</v>
      </c>
      <c r="J379" s="55">
        <v>3335365.1500000004</v>
      </c>
      <c r="K379" s="55">
        <v>1015530.87</v>
      </c>
      <c r="L379" s="55">
        <v>8118826.0200000014</v>
      </c>
      <c r="M379" s="55">
        <v>666964.18000000005</v>
      </c>
      <c r="N379" s="55">
        <v>1620553.2300000002</v>
      </c>
      <c r="O379" s="55">
        <v>607819.27</v>
      </c>
      <c r="P379" s="55">
        <v>2631719.6500000004</v>
      </c>
      <c r="Q379" s="55">
        <v>381259.54000000004</v>
      </c>
      <c r="R379" s="55">
        <v>1399820.69</v>
      </c>
      <c r="S379" s="55">
        <v>66842.75</v>
      </c>
      <c r="T379" s="55">
        <v>7461745.4800000004</v>
      </c>
      <c r="U379" s="55">
        <v>8995714.2899999991</v>
      </c>
      <c r="V379" s="55">
        <v>390532.23000000004</v>
      </c>
      <c r="W379" s="55">
        <v>5613656.1799999997</v>
      </c>
      <c r="X379" s="55">
        <v>4371199.8499999996</v>
      </c>
      <c r="Y379" s="55">
        <v>828804.89</v>
      </c>
      <c r="Z379" s="55">
        <v>149393.95000000001</v>
      </c>
      <c r="AA379" s="55">
        <v>1673250.94</v>
      </c>
      <c r="AB379" s="55">
        <v>624290.52999999991</v>
      </c>
      <c r="AC379" s="55">
        <v>1888989.2100000002</v>
      </c>
      <c r="AD379" s="55">
        <v>239655.58</v>
      </c>
      <c r="AE379" s="55">
        <v>137885.82</v>
      </c>
      <c r="AG379" s="56"/>
    </row>
    <row r="380" spans="1:33" ht="15.75" customHeight="1" outlineLevel="1" collapsed="1" x14ac:dyDescent="0.2">
      <c r="A380" s="1">
        <v>47</v>
      </c>
      <c r="B380" s="13" t="s">
        <v>225</v>
      </c>
      <c r="D380" s="26" t="s">
        <v>265</v>
      </c>
      <c r="E380" s="61">
        <f>SUBTOTAL(9,E379:E379)</f>
        <v>54248640.140000001</v>
      </c>
      <c r="F380" s="61">
        <f t="shared" ref="F380:AE380" si="34">SUBTOTAL(9,F379:F379)</f>
        <v>813783.0199999999</v>
      </c>
      <c r="G380" s="61">
        <f t="shared" si="34"/>
        <v>254172.25</v>
      </c>
      <c r="H380" s="61">
        <f t="shared" si="34"/>
        <v>500468.63</v>
      </c>
      <c r="I380" s="61">
        <f t="shared" si="34"/>
        <v>460395.94</v>
      </c>
      <c r="J380" s="61">
        <f t="shared" si="34"/>
        <v>3335365.1500000004</v>
      </c>
      <c r="K380" s="61">
        <f t="shared" si="34"/>
        <v>1015530.87</v>
      </c>
      <c r="L380" s="61">
        <f t="shared" si="34"/>
        <v>8118826.0200000014</v>
      </c>
      <c r="M380" s="61">
        <f t="shared" si="34"/>
        <v>666964.18000000005</v>
      </c>
      <c r="N380" s="61">
        <f t="shared" si="34"/>
        <v>1620553.2300000002</v>
      </c>
      <c r="O380" s="61">
        <f t="shared" si="34"/>
        <v>607819.27</v>
      </c>
      <c r="P380" s="61">
        <f t="shared" si="34"/>
        <v>2631719.6500000004</v>
      </c>
      <c r="Q380" s="61">
        <f t="shared" si="34"/>
        <v>381259.54000000004</v>
      </c>
      <c r="R380" s="61">
        <f t="shared" si="34"/>
        <v>1399820.69</v>
      </c>
      <c r="S380" s="61">
        <f t="shared" si="34"/>
        <v>66842.75</v>
      </c>
      <c r="T380" s="61">
        <f t="shared" si="34"/>
        <v>7461745.4800000004</v>
      </c>
      <c r="U380" s="61">
        <f t="shared" si="34"/>
        <v>8995714.2899999991</v>
      </c>
      <c r="V380" s="61">
        <f t="shared" si="34"/>
        <v>390532.23000000004</v>
      </c>
      <c r="W380" s="61">
        <f t="shared" si="34"/>
        <v>5613656.1799999997</v>
      </c>
      <c r="X380" s="61">
        <f t="shared" si="34"/>
        <v>4371199.8499999996</v>
      </c>
      <c r="Y380" s="61">
        <f t="shared" si="34"/>
        <v>828804.89</v>
      </c>
      <c r="Z380" s="61">
        <f t="shared" si="34"/>
        <v>149393.95000000001</v>
      </c>
      <c r="AA380" s="61">
        <f t="shared" si="34"/>
        <v>1673250.94</v>
      </c>
      <c r="AB380" s="61">
        <f t="shared" si="34"/>
        <v>624290.52999999991</v>
      </c>
      <c r="AC380" s="61">
        <f t="shared" si="34"/>
        <v>1888989.2100000002</v>
      </c>
      <c r="AD380" s="61">
        <f t="shared" si="34"/>
        <v>239655.58</v>
      </c>
      <c r="AE380" s="61">
        <f t="shared" si="34"/>
        <v>137885.82</v>
      </c>
    </row>
    <row r="381" spans="1:33" s="53" customFormat="1" ht="12.75" hidden="1" customHeight="1" outlineLevel="2" x14ac:dyDescent="0.2">
      <c r="B381" s="2" t="s">
        <v>266</v>
      </c>
      <c r="C381" s="2" t="s">
        <v>170</v>
      </c>
      <c r="D381" s="2" t="s">
        <v>365</v>
      </c>
      <c r="E381" s="54">
        <f t="shared" si="30"/>
        <v>609382.78</v>
      </c>
      <c r="F381" s="54">
        <v>347948.53</v>
      </c>
      <c r="G381" s="54">
        <v>0</v>
      </c>
      <c r="H381" s="54">
        <v>0</v>
      </c>
      <c r="I381" s="54">
        <v>0</v>
      </c>
      <c r="J381" s="54">
        <v>0</v>
      </c>
      <c r="K381" s="54">
        <v>0</v>
      </c>
      <c r="L381" s="54">
        <v>0</v>
      </c>
      <c r="M381" s="54">
        <v>0</v>
      </c>
      <c r="N381" s="54">
        <v>0</v>
      </c>
      <c r="O381" s="54">
        <v>0</v>
      </c>
      <c r="P381" s="54">
        <v>0</v>
      </c>
      <c r="Q381" s="54">
        <v>0</v>
      </c>
      <c r="R381" s="54">
        <v>0</v>
      </c>
      <c r="S381" s="54">
        <v>0</v>
      </c>
      <c r="T381" s="54">
        <v>0</v>
      </c>
      <c r="U381" s="54">
        <v>0</v>
      </c>
      <c r="V381" s="54">
        <v>0</v>
      </c>
      <c r="W381" s="54">
        <v>0</v>
      </c>
      <c r="X381" s="54">
        <v>0</v>
      </c>
      <c r="Y381" s="54">
        <v>0</v>
      </c>
      <c r="Z381" s="54">
        <v>0</v>
      </c>
      <c r="AA381" s="54">
        <v>0</v>
      </c>
      <c r="AB381" s="54">
        <v>0</v>
      </c>
      <c r="AC381" s="54">
        <v>261434.25</v>
      </c>
      <c r="AD381" s="54">
        <v>0</v>
      </c>
      <c r="AE381" s="54">
        <v>0</v>
      </c>
      <c r="AG381" s="56"/>
    </row>
    <row r="382" spans="1:33" s="53" customFormat="1" ht="12.75" hidden="1" customHeight="1" outlineLevel="2" x14ac:dyDescent="0.2">
      <c r="B382" s="2" t="s">
        <v>266</v>
      </c>
      <c r="C382" s="2" t="s">
        <v>171</v>
      </c>
      <c r="D382" s="2" t="s">
        <v>366</v>
      </c>
      <c r="E382" s="54">
        <f t="shared" si="30"/>
        <v>130372.03</v>
      </c>
      <c r="F382" s="54">
        <v>0</v>
      </c>
      <c r="G382" s="54">
        <v>0</v>
      </c>
      <c r="H382" s="54">
        <v>0</v>
      </c>
      <c r="I382" s="54">
        <v>0</v>
      </c>
      <c r="J382" s="54">
        <v>0</v>
      </c>
      <c r="K382" s="54">
        <v>0</v>
      </c>
      <c r="L382" s="54">
        <v>0</v>
      </c>
      <c r="M382" s="54">
        <v>0</v>
      </c>
      <c r="N382" s="54">
        <v>0</v>
      </c>
      <c r="O382" s="54">
        <v>0</v>
      </c>
      <c r="P382" s="54">
        <v>0</v>
      </c>
      <c r="Q382" s="54">
        <v>0</v>
      </c>
      <c r="R382" s="54">
        <v>0</v>
      </c>
      <c r="S382" s="54">
        <v>0</v>
      </c>
      <c r="T382" s="54">
        <v>0</v>
      </c>
      <c r="U382" s="54">
        <v>130372.03</v>
      </c>
      <c r="V382" s="54">
        <v>0</v>
      </c>
      <c r="W382" s="54">
        <v>0</v>
      </c>
      <c r="X382" s="54">
        <v>0</v>
      </c>
      <c r="Y382" s="54">
        <v>0</v>
      </c>
      <c r="Z382" s="54">
        <v>0</v>
      </c>
      <c r="AA382" s="54">
        <v>0</v>
      </c>
      <c r="AB382" s="54">
        <v>0</v>
      </c>
      <c r="AC382" s="54">
        <v>0</v>
      </c>
      <c r="AD382" s="54">
        <v>0</v>
      </c>
      <c r="AE382" s="54">
        <v>0</v>
      </c>
      <c r="AG382" s="56"/>
    </row>
    <row r="383" spans="1:33" s="53" customFormat="1" ht="12.75" hidden="1" customHeight="1" outlineLevel="2" x14ac:dyDescent="0.2">
      <c r="B383" s="2" t="s">
        <v>266</v>
      </c>
      <c r="C383" s="2" t="s">
        <v>172</v>
      </c>
      <c r="D383" s="2" t="s">
        <v>367</v>
      </c>
      <c r="E383" s="54">
        <f t="shared" si="30"/>
        <v>560907</v>
      </c>
      <c r="F383" s="54">
        <v>0</v>
      </c>
      <c r="G383" s="54">
        <v>0</v>
      </c>
      <c r="H383" s="54">
        <v>0</v>
      </c>
      <c r="I383" s="54">
        <v>0</v>
      </c>
      <c r="J383" s="54">
        <v>0</v>
      </c>
      <c r="K383" s="54">
        <v>0</v>
      </c>
      <c r="L383" s="54">
        <v>0</v>
      </c>
      <c r="M383" s="54">
        <v>0</v>
      </c>
      <c r="N383" s="54">
        <v>0</v>
      </c>
      <c r="O383" s="54">
        <v>0</v>
      </c>
      <c r="P383" s="54">
        <v>0</v>
      </c>
      <c r="Q383" s="54">
        <v>0</v>
      </c>
      <c r="R383" s="54">
        <v>0</v>
      </c>
      <c r="S383" s="54">
        <v>0</v>
      </c>
      <c r="T383" s="54">
        <v>0</v>
      </c>
      <c r="U383" s="54">
        <v>560907</v>
      </c>
      <c r="V383" s="54">
        <v>0</v>
      </c>
      <c r="W383" s="54">
        <v>0</v>
      </c>
      <c r="X383" s="54">
        <v>0</v>
      </c>
      <c r="Y383" s="54">
        <v>0</v>
      </c>
      <c r="Z383" s="54">
        <v>0</v>
      </c>
      <c r="AA383" s="54">
        <v>0</v>
      </c>
      <c r="AB383" s="54">
        <v>0</v>
      </c>
      <c r="AC383" s="54">
        <v>0</v>
      </c>
      <c r="AD383" s="54">
        <v>0</v>
      </c>
      <c r="AE383" s="54">
        <v>0</v>
      </c>
      <c r="AG383" s="56"/>
    </row>
    <row r="384" spans="1:33" s="53" customFormat="1" ht="12.75" hidden="1" customHeight="1" outlineLevel="2" x14ac:dyDescent="0.2">
      <c r="B384" s="2" t="s">
        <v>266</v>
      </c>
      <c r="C384" s="2" t="s">
        <v>173</v>
      </c>
      <c r="D384" s="2" t="s">
        <v>368</v>
      </c>
      <c r="E384" s="54">
        <f t="shared" si="30"/>
        <v>5169564.18</v>
      </c>
      <c r="F384" s="54">
        <v>0</v>
      </c>
      <c r="G384" s="54">
        <v>0</v>
      </c>
      <c r="H384" s="54">
        <v>0</v>
      </c>
      <c r="I384" s="54">
        <v>0</v>
      </c>
      <c r="J384" s="54">
        <v>0</v>
      </c>
      <c r="K384" s="54">
        <v>0</v>
      </c>
      <c r="L384" s="54">
        <v>177353.04</v>
      </c>
      <c r="M384" s="54">
        <v>0</v>
      </c>
      <c r="N384" s="54">
        <v>0</v>
      </c>
      <c r="O384" s="54">
        <v>0</v>
      </c>
      <c r="P384" s="54">
        <v>0</v>
      </c>
      <c r="Q384" s="54">
        <v>0</v>
      </c>
      <c r="R384" s="54">
        <v>0</v>
      </c>
      <c r="S384" s="54">
        <v>0</v>
      </c>
      <c r="T384" s="54">
        <v>2944975.15</v>
      </c>
      <c r="U384" s="54">
        <v>1959048.06</v>
      </c>
      <c r="V384" s="54">
        <v>0</v>
      </c>
      <c r="W384" s="54">
        <v>0</v>
      </c>
      <c r="X384" s="54">
        <v>0</v>
      </c>
      <c r="Y384" s="54">
        <v>88187.93</v>
      </c>
      <c r="Z384" s="54">
        <v>0</v>
      </c>
      <c r="AA384" s="54">
        <v>0</v>
      </c>
      <c r="AB384" s="54">
        <v>0</v>
      </c>
      <c r="AC384" s="54">
        <v>0</v>
      </c>
      <c r="AD384" s="54">
        <v>0</v>
      </c>
      <c r="AE384" s="54">
        <v>0</v>
      </c>
      <c r="AG384" s="56"/>
    </row>
    <row r="385" spans="2:33" s="53" customFormat="1" ht="12.75" hidden="1" customHeight="1" outlineLevel="2" x14ac:dyDescent="0.2">
      <c r="B385" s="2" t="s">
        <v>266</v>
      </c>
      <c r="C385" s="2" t="s">
        <v>174</v>
      </c>
      <c r="D385" s="2" t="s">
        <v>369</v>
      </c>
      <c r="E385" s="54">
        <f t="shared" si="30"/>
        <v>2252696.5999999996</v>
      </c>
      <c r="F385" s="54">
        <v>0</v>
      </c>
      <c r="G385" s="54">
        <v>0</v>
      </c>
      <c r="H385" s="54">
        <v>0</v>
      </c>
      <c r="I385" s="54">
        <v>0</v>
      </c>
      <c r="J385" s="54">
        <v>0</v>
      </c>
      <c r="K385" s="54">
        <v>0</v>
      </c>
      <c r="L385" s="54">
        <v>741796.06</v>
      </c>
      <c r="M385" s="54">
        <v>0</v>
      </c>
      <c r="N385" s="54">
        <v>0</v>
      </c>
      <c r="O385" s="54">
        <v>0</v>
      </c>
      <c r="P385" s="54">
        <v>0</v>
      </c>
      <c r="Q385" s="54">
        <v>0</v>
      </c>
      <c r="R385" s="54">
        <v>0</v>
      </c>
      <c r="S385" s="54">
        <v>0</v>
      </c>
      <c r="T385" s="54">
        <v>0</v>
      </c>
      <c r="U385" s="54">
        <v>1456137.7</v>
      </c>
      <c r="V385" s="54">
        <v>0</v>
      </c>
      <c r="W385" s="54">
        <v>0</v>
      </c>
      <c r="X385" s="54">
        <v>0</v>
      </c>
      <c r="Y385" s="54">
        <v>54762.84</v>
      </c>
      <c r="Z385" s="54">
        <v>0</v>
      </c>
      <c r="AA385" s="54">
        <v>0</v>
      </c>
      <c r="AB385" s="54">
        <v>0</v>
      </c>
      <c r="AC385" s="54">
        <v>0</v>
      </c>
      <c r="AD385" s="54">
        <v>0</v>
      </c>
      <c r="AE385" s="54">
        <v>0</v>
      </c>
      <c r="AG385" s="56"/>
    </row>
    <row r="386" spans="2:33" s="53" customFormat="1" ht="12.75" hidden="1" customHeight="1" outlineLevel="2" x14ac:dyDescent="0.2">
      <c r="B386" s="2" t="s">
        <v>266</v>
      </c>
      <c r="C386" s="2" t="s">
        <v>175</v>
      </c>
      <c r="D386" s="2" t="s">
        <v>370</v>
      </c>
      <c r="E386" s="54">
        <f t="shared" si="30"/>
        <v>21779.45</v>
      </c>
      <c r="F386" s="54">
        <v>0</v>
      </c>
      <c r="G386" s="54">
        <v>0</v>
      </c>
      <c r="H386" s="54">
        <v>0</v>
      </c>
      <c r="I386" s="54">
        <v>0</v>
      </c>
      <c r="J386" s="54">
        <v>0</v>
      </c>
      <c r="K386" s="54">
        <v>0</v>
      </c>
      <c r="L386" s="54">
        <v>0</v>
      </c>
      <c r="M386" s="54">
        <v>0</v>
      </c>
      <c r="N386" s="54">
        <v>0</v>
      </c>
      <c r="O386" s="54">
        <v>0</v>
      </c>
      <c r="P386" s="54">
        <v>0</v>
      </c>
      <c r="Q386" s="54">
        <v>0</v>
      </c>
      <c r="R386" s="54">
        <v>0</v>
      </c>
      <c r="S386" s="54">
        <v>0</v>
      </c>
      <c r="T386" s="54">
        <v>21779.45</v>
      </c>
      <c r="U386" s="54">
        <v>0</v>
      </c>
      <c r="V386" s="54">
        <v>0</v>
      </c>
      <c r="W386" s="54">
        <v>0</v>
      </c>
      <c r="X386" s="54">
        <v>0</v>
      </c>
      <c r="Y386" s="54">
        <v>0</v>
      </c>
      <c r="Z386" s="54">
        <v>0</v>
      </c>
      <c r="AA386" s="54">
        <v>0</v>
      </c>
      <c r="AB386" s="54">
        <v>0</v>
      </c>
      <c r="AC386" s="54">
        <v>0</v>
      </c>
      <c r="AD386" s="54">
        <v>0</v>
      </c>
      <c r="AE386" s="54">
        <v>0</v>
      </c>
      <c r="AG386" s="56"/>
    </row>
    <row r="387" spans="2:33" s="53" customFormat="1" ht="12.75" hidden="1" customHeight="1" outlineLevel="2" x14ac:dyDescent="0.2">
      <c r="B387" s="2" t="s">
        <v>266</v>
      </c>
      <c r="C387" s="2" t="s">
        <v>176</v>
      </c>
      <c r="D387" s="2" t="s">
        <v>371</v>
      </c>
      <c r="E387" s="54">
        <f t="shared" si="30"/>
        <v>1282226.5000000002</v>
      </c>
      <c r="F387" s="54">
        <v>0</v>
      </c>
      <c r="G387" s="54">
        <v>0</v>
      </c>
      <c r="H387" s="54">
        <v>0</v>
      </c>
      <c r="I387" s="54">
        <v>0</v>
      </c>
      <c r="J387" s="54">
        <v>0</v>
      </c>
      <c r="K387" s="54">
        <v>0</v>
      </c>
      <c r="L387" s="54">
        <v>0</v>
      </c>
      <c r="M387" s="54">
        <v>0</v>
      </c>
      <c r="N387" s="54">
        <v>0</v>
      </c>
      <c r="O387" s="54">
        <v>0</v>
      </c>
      <c r="P387" s="54">
        <v>0</v>
      </c>
      <c r="Q387" s="54">
        <v>0</v>
      </c>
      <c r="R387" s="54">
        <v>679910.70000000007</v>
      </c>
      <c r="S387" s="54">
        <v>0</v>
      </c>
      <c r="T387" s="54">
        <v>516051.25</v>
      </c>
      <c r="U387" s="54">
        <v>0</v>
      </c>
      <c r="V387" s="54">
        <v>0</v>
      </c>
      <c r="W387" s="54">
        <v>0</v>
      </c>
      <c r="X387" s="54">
        <v>0</v>
      </c>
      <c r="Y387" s="54">
        <v>0</v>
      </c>
      <c r="Z387" s="54">
        <v>0</v>
      </c>
      <c r="AA387" s="54">
        <v>86264.55</v>
      </c>
      <c r="AB387" s="54">
        <v>0</v>
      </c>
      <c r="AC387" s="54">
        <v>0</v>
      </c>
      <c r="AD387" s="54">
        <v>0</v>
      </c>
      <c r="AE387" s="54">
        <v>0</v>
      </c>
      <c r="AG387" s="56"/>
    </row>
    <row r="388" spans="2:33" s="53" customFormat="1" ht="12.75" hidden="1" customHeight="1" outlineLevel="2" x14ac:dyDescent="0.2">
      <c r="B388" s="2" t="s">
        <v>266</v>
      </c>
      <c r="C388" s="2" t="s">
        <v>177</v>
      </c>
      <c r="D388" s="2" t="s">
        <v>372</v>
      </c>
      <c r="E388" s="54">
        <f t="shared" si="30"/>
        <v>43123.49</v>
      </c>
      <c r="F388" s="54">
        <v>0</v>
      </c>
      <c r="G388" s="54">
        <v>0</v>
      </c>
      <c r="H388" s="54">
        <v>0</v>
      </c>
      <c r="I388" s="54">
        <v>0</v>
      </c>
      <c r="J388" s="54">
        <v>0</v>
      </c>
      <c r="K388" s="54">
        <v>0</v>
      </c>
      <c r="L388" s="54">
        <v>0</v>
      </c>
      <c r="M388" s="54">
        <v>0</v>
      </c>
      <c r="N388" s="54">
        <v>0</v>
      </c>
      <c r="O388" s="54">
        <v>0</v>
      </c>
      <c r="P388" s="54">
        <v>0</v>
      </c>
      <c r="Q388" s="54">
        <v>0</v>
      </c>
      <c r="R388" s="54">
        <v>0</v>
      </c>
      <c r="S388" s="54">
        <v>0</v>
      </c>
      <c r="T388" s="54">
        <v>0</v>
      </c>
      <c r="U388" s="54">
        <v>0</v>
      </c>
      <c r="V388" s="54">
        <v>0</v>
      </c>
      <c r="W388" s="54">
        <v>0</v>
      </c>
      <c r="X388" s="54">
        <v>0</v>
      </c>
      <c r="Y388" s="54">
        <v>0</v>
      </c>
      <c r="Z388" s="54">
        <v>0</v>
      </c>
      <c r="AA388" s="54">
        <v>0</v>
      </c>
      <c r="AB388" s="54">
        <v>0</v>
      </c>
      <c r="AC388" s="54">
        <v>43123.49</v>
      </c>
      <c r="AD388" s="54">
        <v>0</v>
      </c>
      <c r="AE388" s="54">
        <v>0</v>
      </c>
      <c r="AG388" s="56"/>
    </row>
    <row r="389" spans="2:33" s="53" customFormat="1" ht="12.75" hidden="1" customHeight="1" outlineLevel="2" x14ac:dyDescent="0.2">
      <c r="B389" s="2" t="s">
        <v>266</v>
      </c>
      <c r="C389" s="2" t="s">
        <v>178</v>
      </c>
      <c r="D389" s="2" t="s">
        <v>373</v>
      </c>
      <c r="E389" s="54">
        <f t="shared" si="30"/>
        <v>619430.43999999994</v>
      </c>
      <c r="F389" s="54">
        <v>0</v>
      </c>
      <c r="G389" s="54">
        <v>0</v>
      </c>
      <c r="H389" s="54">
        <v>0</v>
      </c>
      <c r="I389" s="54">
        <v>0</v>
      </c>
      <c r="J389" s="54">
        <v>0</v>
      </c>
      <c r="K389" s="54">
        <v>0</v>
      </c>
      <c r="L389" s="54">
        <v>0</v>
      </c>
      <c r="M389" s="54">
        <v>0</v>
      </c>
      <c r="N389" s="54">
        <v>0</v>
      </c>
      <c r="O389" s="54">
        <v>0</v>
      </c>
      <c r="P389" s="54">
        <v>0</v>
      </c>
      <c r="Q389" s="54">
        <v>0</v>
      </c>
      <c r="R389" s="54">
        <v>0</v>
      </c>
      <c r="S389" s="54">
        <v>0</v>
      </c>
      <c r="T389" s="54">
        <v>0</v>
      </c>
      <c r="U389" s="54">
        <v>0</v>
      </c>
      <c r="V389" s="54">
        <v>0</v>
      </c>
      <c r="W389" s="54">
        <v>0</v>
      </c>
      <c r="X389" s="54">
        <v>0</v>
      </c>
      <c r="Y389" s="54">
        <v>0</v>
      </c>
      <c r="Z389" s="54">
        <v>0</v>
      </c>
      <c r="AA389" s="54">
        <v>0</v>
      </c>
      <c r="AB389" s="54">
        <v>284517.71000000002</v>
      </c>
      <c r="AC389" s="54">
        <v>334912.73</v>
      </c>
      <c r="AD389" s="54">
        <v>0</v>
      </c>
      <c r="AE389" s="54">
        <v>0</v>
      </c>
      <c r="AG389" s="56"/>
    </row>
    <row r="390" spans="2:33" s="53" customFormat="1" ht="12.75" hidden="1" customHeight="1" outlineLevel="2" x14ac:dyDescent="0.2">
      <c r="B390" s="2" t="s">
        <v>266</v>
      </c>
      <c r="C390" s="2" t="s">
        <v>179</v>
      </c>
      <c r="D390" s="2" t="s">
        <v>374</v>
      </c>
      <c r="E390" s="54">
        <f t="shared" si="30"/>
        <v>8108910.5800000001</v>
      </c>
      <c r="F390" s="54">
        <v>0</v>
      </c>
      <c r="G390" s="54">
        <v>0</v>
      </c>
      <c r="H390" s="54">
        <v>0</v>
      </c>
      <c r="I390" s="54">
        <v>0</v>
      </c>
      <c r="J390" s="54">
        <v>0</v>
      </c>
      <c r="K390" s="54">
        <v>0</v>
      </c>
      <c r="L390" s="54">
        <v>833287.78</v>
      </c>
      <c r="M390" s="54">
        <v>0</v>
      </c>
      <c r="N390" s="54">
        <v>0</v>
      </c>
      <c r="O390" s="54">
        <v>0</v>
      </c>
      <c r="P390" s="54">
        <v>0</v>
      </c>
      <c r="Q390" s="54">
        <v>0</v>
      </c>
      <c r="R390" s="54">
        <v>549279.46</v>
      </c>
      <c r="S390" s="54">
        <v>0</v>
      </c>
      <c r="T390" s="54">
        <v>2865500.7699999996</v>
      </c>
      <c r="U390" s="54">
        <v>3667738.38</v>
      </c>
      <c r="V390" s="54">
        <v>0</v>
      </c>
      <c r="W390" s="54">
        <v>0</v>
      </c>
      <c r="X390" s="54">
        <v>0</v>
      </c>
      <c r="Y390" s="54">
        <v>123373.41</v>
      </c>
      <c r="Z390" s="54">
        <v>0</v>
      </c>
      <c r="AA390" s="54">
        <v>69730.78</v>
      </c>
      <c r="AB390" s="54">
        <v>0</v>
      </c>
      <c r="AC390" s="54">
        <v>0</v>
      </c>
      <c r="AD390" s="54">
        <v>0</v>
      </c>
      <c r="AE390" s="54">
        <v>0</v>
      </c>
      <c r="AG390" s="56"/>
    </row>
    <row r="391" spans="2:33" s="53" customFormat="1" ht="12.75" hidden="1" customHeight="1" outlineLevel="2" x14ac:dyDescent="0.2">
      <c r="B391" s="2" t="s">
        <v>266</v>
      </c>
      <c r="C391" s="2" t="s">
        <v>180</v>
      </c>
      <c r="D391" s="2" t="s">
        <v>375</v>
      </c>
      <c r="E391" s="54">
        <f t="shared" si="30"/>
        <v>1135433.74</v>
      </c>
      <c r="F391" s="54">
        <v>327465.51999999996</v>
      </c>
      <c r="G391" s="54">
        <v>0</v>
      </c>
      <c r="H391" s="54">
        <v>0</v>
      </c>
      <c r="I391" s="54">
        <v>0</v>
      </c>
      <c r="J391" s="54">
        <v>0</v>
      </c>
      <c r="K391" s="54">
        <v>0</v>
      </c>
      <c r="L391" s="54">
        <v>0</v>
      </c>
      <c r="M391" s="54">
        <v>0</v>
      </c>
      <c r="N391" s="54">
        <v>0</v>
      </c>
      <c r="O391" s="54">
        <v>0</v>
      </c>
      <c r="P391" s="54">
        <v>0</v>
      </c>
      <c r="Q391" s="54">
        <v>0</v>
      </c>
      <c r="R391" s="54">
        <v>0</v>
      </c>
      <c r="S391" s="54">
        <v>0</v>
      </c>
      <c r="T391" s="54">
        <v>0</v>
      </c>
      <c r="U391" s="54">
        <v>0</v>
      </c>
      <c r="V391" s="54">
        <v>0</v>
      </c>
      <c r="W391" s="54">
        <v>0</v>
      </c>
      <c r="X391" s="54">
        <v>0</v>
      </c>
      <c r="Y391" s="54">
        <v>0</v>
      </c>
      <c r="Z391" s="54">
        <v>0</v>
      </c>
      <c r="AA391" s="54">
        <v>0</v>
      </c>
      <c r="AB391" s="54">
        <v>238848.48</v>
      </c>
      <c r="AC391" s="54">
        <v>569119.74</v>
      </c>
      <c r="AD391" s="54">
        <v>0</v>
      </c>
      <c r="AE391" s="54">
        <v>0</v>
      </c>
      <c r="AG391" s="56"/>
    </row>
    <row r="392" spans="2:33" s="53" customFormat="1" ht="12.75" hidden="1" customHeight="1" outlineLevel="2" x14ac:dyDescent="0.2">
      <c r="B392" s="2" t="s">
        <v>266</v>
      </c>
      <c r="C392" s="2" t="s">
        <v>181</v>
      </c>
      <c r="D392" s="2" t="s">
        <v>376</v>
      </c>
      <c r="E392" s="54">
        <f t="shared" si="30"/>
        <v>367480.02</v>
      </c>
      <c r="F392" s="54">
        <v>0</v>
      </c>
      <c r="G392" s="54">
        <v>203983.95</v>
      </c>
      <c r="H392" s="54">
        <v>0</v>
      </c>
      <c r="I392" s="54">
        <v>0</v>
      </c>
      <c r="J392" s="54">
        <v>0</v>
      </c>
      <c r="K392" s="54">
        <v>0</v>
      </c>
      <c r="L392" s="54">
        <v>0</v>
      </c>
      <c r="M392" s="54">
        <v>0</v>
      </c>
      <c r="N392" s="54">
        <v>0</v>
      </c>
      <c r="O392" s="54">
        <v>0</v>
      </c>
      <c r="P392" s="54">
        <v>0</v>
      </c>
      <c r="Q392" s="54">
        <v>0</v>
      </c>
      <c r="R392" s="54">
        <v>0</v>
      </c>
      <c r="S392" s="54">
        <v>0</v>
      </c>
      <c r="T392" s="54">
        <v>0</v>
      </c>
      <c r="U392" s="54">
        <v>0</v>
      </c>
      <c r="V392" s="54">
        <v>0</v>
      </c>
      <c r="W392" s="54">
        <v>0</v>
      </c>
      <c r="X392" s="54">
        <v>0</v>
      </c>
      <c r="Y392" s="54">
        <v>0</v>
      </c>
      <c r="Z392" s="54">
        <v>0</v>
      </c>
      <c r="AA392" s="54">
        <v>0</v>
      </c>
      <c r="AB392" s="54">
        <v>0</v>
      </c>
      <c r="AC392" s="54">
        <v>163496.07</v>
      </c>
      <c r="AD392" s="54">
        <v>0</v>
      </c>
      <c r="AE392" s="54">
        <v>0</v>
      </c>
      <c r="AG392" s="56"/>
    </row>
    <row r="393" spans="2:33" s="53" customFormat="1" ht="12.75" hidden="1" customHeight="1" outlineLevel="2" x14ac:dyDescent="0.2">
      <c r="B393" s="2" t="s">
        <v>266</v>
      </c>
      <c r="C393" s="2" t="s">
        <v>182</v>
      </c>
      <c r="D393" s="2" t="s">
        <v>377</v>
      </c>
      <c r="E393" s="54">
        <f t="shared" si="30"/>
        <v>377616.49999999994</v>
      </c>
      <c r="F393" s="54">
        <v>0</v>
      </c>
      <c r="G393" s="54">
        <v>0</v>
      </c>
      <c r="H393" s="54">
        <v>377616.49999999994</v>
      </c>
      <c r="I393" s="54">
        <v>0</v>
      </c>
      <c r="J393" s="54">
        <v>0</v>
      </c>
      <c r="K393" s="54">
        <v>0</v>
      </c>
      <c r="L393" s="54">
        <v>0</v>
      </c>
      <c r="M393" s="54">
        <v>0</v>
      </c>
      <c r="N393" s="54">
        <v>0</v>
      </c>
      <c r="O393" s="54">
        <v>0</v>
      </c>
      <c r="P393" s="54">
        <v>0</v>
      </c>
      <c r="Q393" s="54">
        <v>0</v>
      </c>
      <c r="R393" s="54">
        <v>0</v>
      </c>
      <c r="S393" s="54">
        <v>0</v>
      </c>
      <c r="T393" s="54">
        <v>0</v>
      </c>
      <c r="U393" s="54">
        <v>0</v>
      </c>
      <c r="V393" s="54">
        <v>0</v>
      </c>
      <c r="W393" s="54">
        <v>0</v>
      </c>
      <c r="X393" s="54">
        <v>0</v>
      </c>
      <c r="Y393" s="54">
        <v>0</v>
      </c>
      <c r="Z393" s="54">
        <v>0</v>
      </c>
      <c r="AA393" s="54">
        <v>0</v>
      </c>
      <c r="AB393" s="54">
        <v>0</v>
      </c>
      <c r="AC393" s="54">
        <v>0</v>
      </c>
      <c r="AD393" s="54">
        <v>0</v>
      </c>
      <c r="AE393" s="54">
        <v>0</v>
      </c>
      <c r="AG393" s="56"/>
    </row>
    <row r="394" spans="2:33" s="53" customFormat="1" ht="12.75" hidden="1" customHeight="1" outlineLevel="2" x14ac:dyDescent="0.2">
      <c r="B394" s="2" t="s">
        <v>266</v>
      </c>
      <c r="C394" s="2" t="s">
        <v>183</v>
      </c>
      <c r="D394" s="2" t="s">
        <v>378</v>
      </c>
      <c r="E394" s="54">
        <f t="shared" si="30"/>
        <v>360008.43</v>
      </c>
      <c r="F394" s="54">
        <v>0</v>
      </c>
      <c r="G394" s="54">
        <v>0</v>
      </c>
      <c r="H394" s="54">
        <v>0</v>
      </c>
      <c r="I394" s="54">
        <v>360008.43</v>
      </c>
      <c r="J394" s="54">
        <v>0</v>
      </c>
      <c r="K394" s="54">
        <v>0</v>
      </c>
      <c r="L394" s="54">
        <v>0</v>
      </c>
      <c r="M394" s="54">
        <v>0</v>
      </c>
      <c r="N394" s="54">
        <v>0</v>
      </c>
      <c r="O394" s="54">
        <v>0</v>
      </c>
      <c r="P394" s="54">
        <v>0</v>
      </c>
      <c r="Q394" s="54">
        <v>0</v>
      </c>
      <c r="R394" s="54">
        <v>0</v>
      </c>
      <c r="S394" s="54">
        <v>0</v>
      </c>
      <c r="T394" s="54">
        <v>0</v>
      </c>
      <c r="U394" s="54">
        <v>0</v>
      </c>
      <c r="V394" s="54">
        <v>0</v>
      </c>
      <c r="W394" s="54">
        <v>0</v>
      </c>
      <c r="X394" s="54">
        <v>0</v>
      </c>
      <c r="Y394" s="54">
        <v>0</v>
      </c>
      <c r="Z394" s="54">
        <v>0</v>
      </c>
      <c r="AA394" s="54">
        <v>0</v>
      </c>
      <c r="AB394" s="54">
        <v>0</v>
      </c>
      <c r="AC394" s="54">
        <v>0</v>
      </c>
      <c r="AD394" s="54">
        <v>0</v>
      </c>
      <c r="AE394" s="54">
        <v>0</v>
      </c>
      <c r="AG394" s="56"/>
    </row>
    <row r="395" spans="2:33" s="53" customFormat="1" ht="12.75" hidden="1" customHeight="1" outlineLevel="2" x14ac:dyDescent="0.2">
      <c r="B395" s="2" t="s">
        <v>266</v>
      </c>
      <c r="C395" s="2" t="s">
        <v>184</v>
      </c>
      <c r="D395" s="2" t="s">
        <v>379</v>
      </c>
      <c r="E395" s="54">
        <f t="shared" si="30"/>
        <v>3001666.5</v>
      </c>
      <c r="F395" s="54">
        <v>0</v>
      </c>
      <c r="G395" s="54">
        <v>0</v>
      </c>
      <c r="H395" s="54">
        <v>0</v>
      </c>
      <c r="I395" s="54">
        <v>0</v>
      </c>
      <c r="J395" s="54">
        <v>2856090.75</v>
      </c>
      <c r="K395" s="54">
        <v>0</v>
      </c>
      <c r="L395" s="54">
        <v>0</v>
      </c>
      <c r="M395" s="54">
        <v>0</v>
      </c>
      <c r="N395" s="54">
        <v>0</v>
      </c>
      <c r="O395" s="54">
        <v>0</v>
      </c>
      <c r="P395" s="54">
        <v>0</v>
      </c>
      <c r="Q395" s="54">
        <v>0</v>
      </c>
      <c r="R395" s="54">
        <v>0</v>
      </c>
      <c r="S395" s="54">
        <v>0</v>
      </c>
      <c r="T395" s="54">
        <v>145575.75</v>
      </c>
      <c r="U395" s="54">
        <v>0</v>
      </c>
      <c r="V395" s="54">
        <v>0</v>
      </c>
      <c r="W395" s="54">
        <v>0</v>
      </c>
      <c r="X395" s="54">
        <v>0</v>
      </c>
      <c r="Y395" s="54">
        <v>0</v>
      </c>
      <c r="Z395" s="54">
        <v>0</v>
      </c>
      <c r="AA395" s="54">
        <v>0</v>
      </c>
      <c r="AB395" s="54">
        <v>0</v>
      </c>
      <c r="AC395" s="54">
        <v>0</v>
      </c>
      <c r="AD395" s="54">
        <v>0</v>
      </c>
      <c r="AE395" s="54">
        <v>0</v>
      </c>
      <c r="AG395" s="56"/>
    </row>
    <row r="396" spans="2:33" s="53" customFormat="1" ht="12.75" hidden="1" customHeight="1" outlineLevel="2" x14ac:dyDescent="0.2">
      <c r="B396" s="2" t="s">
        <v>266</v>
      </c>
      <c r="C396" s="2" t="s">
        <v>185</v>
      </c>
      <c r="D396" s="2" t="s">
        <v>380</v>
      </c>
      <c r="E396" s="54">
        <f t="shared" si="30"/>
        <v>3613492.0400000005</v>
      </c>
      <c r="F396" s="54">
        <v>0</v>
      </c>
      <c r="G396" s="54">
        <v>0</v>
      </c>
      <c r="H396" s="54">
        <v>0</v>
      </c>
      <c r="I396" s="54">
        <v>0</v>
      </c>
      <c r="J396" s="54">
        <v>0</v>
      </c>
      <c r="K396" s="54">
        <v>767477.50000000023</v>
      </c>
      <c r="L396" s="54">
        <v>643600.65</v>
      </c>
      <c r="M396" s="54">
        <v>559033.16</v>
      </c>
      <c r="N396" s="54">
        <v>0</v>
      </c>
      <c r="O396" s="54">
        <v>0</v>
      </c>
      <c r="P396" s="54">
        <v>101181.95000000001</v>
      </c>
      <c r="Q396" s="54">
        <v>24594.400000000001</v>
      </c>
      <c r="R396" s="54">
        <v>0</v>
      </c>
      <c r="S396" s="54">
        <v>0</v>
      </c>
      <c r="T396" s="54">
        <v>0</v>
      </c>
      <c r="U396" s="54">
        <v>0</v>
      </c>
      <c r="V396" s="54">
        <v>0</v>
      </c>
      <c r="W396" s="54">
        <v>961935.82</v>
      </c>
      <c r="X396" s="54">
        <v>555668.56000000006</v>
      </c>
      <c r="Y396" s="54">
        <v>0</v>
      </c>
      <c r="Z396" s="54">
        <v>0</v>
      </c>
      <c r="AA396" s="54">
        <v>0</v>
      </c>
      <c r="AB396" s="54">
        <v>0</v>
      </c>
      <c r="AC396" s="54">
        <v>0</v>
      </c>
      <c r="AD396" s="54">
        <v>0</v>
      </c>
      <c r="AE396" s="54">
        <v>0</v>
      </c>
      <c r="AG396" s="56"/>
    </row>
    <row r="397" spans="2:33" s="53" customFormat="1" ht="12.75" hidden="1" customHeight="1" outlineLevel="2" x14ac:dyDescent="0.2">
      <c r="B397" s="2" t="s">
        <v>266</v>
      </c>
      <c r="C397" s="2" t="s">
        <v>186</v>
      </c>
      <c r="D397" s="2" t="s">
        <v>381</v>
      </c>
      <c r="E397" s="54">
        <f t="shared" si="30"/>
        <v>5259553.5299999993</v>
      </c>
      <c r="F397" s="54">
        <v>0</v>
      </c>
      <c r="G397" s="54">
        <v>0</v>
      </c>
      <c r="H397" s="54">
        <v>0</v>
      </c>
      <c r="I397" s="54">
        <v>0</v>
      </c>
      <c r="J397" s="54">
        <v>0</v>
      </c>
      <c r="K397" s="54">
        <v>0</v>
      </c>
      <c r="L397" s="54">
        <v>4137301.5999999996</v>
      </c>
      <c r="M397" s="54">
        <v>0</v>
      </c>
      <c r="N397" s="54">
        <v>0</v>
      </c>
      <c r="O397" s="54">
        <v>0</v>
      </c>
      <c r="P397" s="54">
        <v>0</v>
      </c>
      <c r="Q397" s="54">
        <v>0</v>
      </c>
      <c r="R397" s="54">
        <v>0</v>
      </c>
      <c r="S397" s="54">
        <v>0</v>
      </c>
      <c r="T397" s="54">
        <v>0</v>
      </c>
      <c r="U397" s="54">
        <v>0</v>
      </c>
      <c r="V397" s="54">
        <v>0</v>
      </c>
      <c r="W397" s="54">
        <v>732096.29</v>
      </c>
      <c r="X397" s="54">
        <v>0</v>
      </c>
      <c r="Y397" s="54">
        <v>390155.64</v>
      </c>
      <c r="Z397" s="54">
        <v>0</v>
      </c>
      <c r="AA397" s="54">
        <v>0</v>
      </c>
      <c r="AB397" s="54">
        <v>0</v>
      </c>
      <c r="AC397" s="54">
        <v>0</v>
      </c>
      <c r="AD397" s="54">
        <v>0</v>
      </c>
      <c r="AE397" s="54">
        <v>0</v>
      </c>
      <c r="AG397" s="56"/>
    </row>
    <row r="398" spans="2:33" s="53" customFormat="1" ht="12.75" hidden="1" customHeight="1" outlineLevel="2" x14ac:dyDescent="0.2">
      <c r="B398" s="2" t="s">
        <v>266</v>
      </c>
      <c r="C398" s="2" t="s">
        <v>187</v>
      </c>
      <c r="D398" s="2" t="s">
        <v>382</v>
      </c>
      <c r="E398" s="54">
        <f t="shared" si="30"/>
        <v>1425513.9</v>
      </c>
      <c r="F398" s="54">
        <v>0</v>
      </c>
      <c r="G398" s="54">
        <v>0</v>
      </c>
      <c r="H398" s="54">
        <v>0</v>
      </c>
      <c r="I398" s="54">
        <v>0</v>
      </c>
      <c r="J398" s="54">
        <v>0</v>
      </c>
      <c r="K398" s="54">
        <v>0</v>
      </c>
      <c r="L398" s="54">
        <v>0</v>
      </c>
      <c r="M398" s="54">
        <v>0</v>
      </c>
      <c r="N398" s="54">
        <v>1290760.7899999998</v>
      </c>
      <c r="O398" s="54">
        <v>0</v>
      </c>
      <c r="P398" s="54">
        <v>0</v>
      </c>
      <c r="Q398" s="54">
        <v>0</v>
      </c>
      <c r="R398" s="54">
        <v>0</v>
      </c>
      <c r="S398" s="54">
        <v>0</v>
      </c>
      <c r="T398" s="54">
        <v>0</v>
      </c>
      <c r="U398" s="54">
        <v>0</v>
      </c>
      <c r="V398" s="54">
        <v>0</v>
      </c>
      <c r="W398" s="54">
        <v>0</v>
      </c>
      <c r="X398" s="54">
        <v>0</v>
      </c>
      <c r="Y398" s="54">
        <v>0</v>
      </c>
      <c r="Z398" s="54">
        <v>0</v>
      </c>
      <c r="AA398" s="54">
        <v>0</v>
      </c>
      <c r="AB398" s="54">
        <v>0</v>
      </c>
      <c r="AC398" s="54">
        <v>134753.10999999999</v>
      </c>
      <c r="AD398" s="54">
        <v>0</v>
      </c>
      <c r="AE398" s="54">
        <v>0</v>
      </c>
      <c r="AG398" s="56"/>
    </row>
    <row r="399" spans="2:33" s="53" customFormat="1" ht="12.75" hidden="1" customHeight="1" outlineLevel="2" x14ac:dyDescent="0.2">
      <c r="B399" s="2" t="s">
        <v>266</v>
      </c>
      <c r="C399" s="2" t="s">
        <v>188</v>
      </c>
      <c r="D399" s="2" t="s">
        <v>383</v>
      </c>
      <c r="E399" s="54">
        <f t="shared" si="30"/>
        <v>231056.43</v>
      </c>
      <c r="F399" s="54">
        <v>0</v>
      </c>
      <c r="G399" s="54">
        <v>0</v>
      </c>
      <c r="H399" s="54">
        <v>0</v>
      </c>
      <c r="I399" s="54">
        <v>0</v>
      </c>
      <c r="J399" s="54">
        <v>0</v>
      </c>
      <c r="K399" s="54">
        <v>0</v>
      </c>
      <c r="L399" s="54">
        <v>0</v>
      </c>
      <c r="M399" s="54">
        <v>0</v>
      </c>
      <c r="N399" s="54">
        <v>0</v>
      </c>
      <c r="O399" s="54">
        <v>0</v>
      </c>
      <c r="P399" s="54">
        <v>0</v>
      </c>
      <c r="Q399" s="54">
        <v>0</v>
      </c>
      <c r="R399" s="54">
        <v>0</v>
      </c>
      <c r="S399" s="54">
        <v>0</v>
      </c>
      <c r="T399" s="54">
        <v>0</v>
      </c>
      <c r="U399" s="54">
        <v>0</v>
      </c>
      <c r="V399" s="54">
        <v>0</v>
      </c>
      <c r="W399" s="54">
        <v>0</v>
      </c>
      <c r="X399" s="54">
        <v>0</v>
      </c>
      <c r="Y399" s="54">
        <v>0</v>
      </c>
      <c r="Z399" s="54">
        <v>120156.16</v>
      </c>
      <c r="AA399" s="54">
        <v>0</v>
      </c>
      <c r="AB399" s="54">
        <v>0</v>
      </c>
      <c r="AC399" s="54">
        <v>0</v>
      </c>
      <c r="AD399" s="54">
        <v>0</v>
      </c>
      <c r="AE399" s="54">
        <v>110900.27</v>
      </c>
      <c r="AG399" s="56"/>
    </row>
    <row r="400" spans="2:33" s="53" customFormat="1" ht="12.75" hidden="1" customHeight="1" outlineLevel="2" x14ac:dyDescent="0.2">
      <c r="B400" s="2"/>
      <c r="C400" s="2" t="s">
        <v>267</v>
      </c>
      <c r="D400" s="2" t="s">
        <v>410</v>
      </c>
      <c r="E400" s="54">
        <f t="shared" si="30"/>
        <v>55573.87</v>
      </c>
      <c r="F400" s="54">
        <v>0</v>
      </c>
      <c r="G400" s="54">
        <v>0</v>
      </c>
      <c r="H400" s="54">
        <v>0</v>
      </c>
      <c r="I400" s="54">
        <v>0</v>
      </c>
      <c r="J400" s="54">
        <v>0</v>
      </c>
      <c r="K400" s="54">
        <v>0</v>
      </c>
      <c r="L400" s="54">
        <v>0</v>
      </c>
      <c r="M400" s="54">
        <v>0</v>
      </c>
      <c r="N400" s="54">
        <v>0</v>
      </c>
      <c r="O400" s="54">
        <v>0</v>
      </c>
      <c r="P400" s="54">
        <v>0</v>
      </c>
      <c r="Q400" s="54">
        <v>0</v>
      </c>
      <c r="R400" s="54">
        <v>0</v>
      </c>
      <c r="S400" s="54">
        <v>55573.87</v>
      </c>
      <c r="T400" s="54">
        <v>0</v>
      </c>
      <c r="U400" s="54">
        <v>0</v>
      </c>
      <c r="V400" s="54">
        <v>0</v>
      </c>
      <c r="W400" s="54">
        <v>0</v>
      </c>
      <c r="X400" s="54">
        <v>0</v>
      </c>
      <c r="Y400" s="54">
        <v>0</v>
      </c>
      <c r="Z400" s="54">
        <v>0</v>
      </c>
      <c r="AA400" s="54">
        <v>0</v>
      </c>
      <c r="AB400" s="54">
        <v>0</v>
      </c>
      <c r="AC400" s="54">
        <v>0</v>
      </c>
      <c r="AD400" s="54">
        <v>0</v>
      </c>
      <c r="AE400" s="54">
        <v>0</v>
      </c>
      <c r="AG400" s="56"/>
    </row>
    <row r="401" spans="1:33" s="53" customFormat="1" ht="12.75" hidden="1" customHeight="1" outlineLevel="2" x14ac:dyDescent="0.2">
      <c r="B401" s="2" t="s">
        <v>266</v>
      </c>
      <c r="C401" s="2" t="s">
        <v>189</v>
      </c>
      <c r="D401" s="2" t="s">
        <v>384</v>
      </c>
      <c r="E401" s="54">
        <f t="shared" si="30"/>
        <v>2224894.9499999997</v>
      </c>
      <c r="F401" s="54">
        <v>0</v>
      </c>
      <c r="G401" s="54">
        <v>0</v>
      </c>
      <c r="H401" s="54">
        <v>0</v>
      </c>
      <c r="I401" s="54">
        <v>0</v>
      </c>
      <c r="J401" s="54">
        <v>0</v>
      </c>
      <c r="K401" s="54">
        <v>0</v>
      </c>
      <c r="L401" s="54">
        <v>0</v>
      </c>
      <c r="M401" s="54">
        <v>0</v>
      </c>
      <c r="N401" s="54">
        <v>0</v>
      </c>
      <c r="O401" s="54">
        <v>253494.6</v>
      </c>
      <c r="P401" s="54">
        <v>837280.13</v>
      </c>
      <c r="Q401" s="54">
        <v>294496.75</v>
      </c>
      <c r="R401" s="54">
        <v>0</v>
      </c>
      <c r="S401" s="54">
        <v>0</v>
      </c>
      <c r="T401" s="54">
        <v>0</v>
      </c>
      <c r="U401" s="54">
        <v>0</v>
      </c>
      <c r="V401" s="54">
        <v>326810.88</v>
      </c>
      <c r="W401" s="54">
        <v>0</v>
      </c>
      <c r="X401" s="54">
        <v>509811.54</v>
      </c>
      <c r="Y401" s="54">
        <v>0</v>
      </c>
      <c r="Z401" s="54">
        <v>0</v>
      </c>
      <c r="AA401" s="54">
        <v>0</v>
      </c>
      <c r="AB401" s="54">
        <v>0</v>
      </c>
      <c r="AC401" s="54">
        <v>0</v>
      </c>
      <c r="AD401" s="54">
        <v>3001.05</v>
      </c>
      <c r="AE401" s="54">
        <v>0</v>
      </c>
      <c r="AG401" s="56"/>
    </row>
    <row r="402" spans="1:33" s="53" customFormat="1" ht="12.75" hidden="1" customHeight="1" outlineLevel="2" x14ac:dyDescent="0.2">
      <c r="B402" s="2" t="s">
        <v>266</v>
      </c>
      <c r="C402" s="2" t="s">
        <v>190</v>
      </c>
      <c r="D402" s="2" t="s">
        <v>385</v>
      </c>
      <c r="E402" s="54">
        <f t="shared" ref="E402:E420" si="35">SUM(F402:AE402)</f>
        <v>3468595.2199999997</v>
      </c>
      <c r="F402" s="54">
        <v>0</v>
      </c>
      <c r="G402" s="54">
        <v>0</v>
      </c>
      <c r="H402" s="54">
        <v>0</v>
      </c>
      <c r="I402" s="54">
        <v>0</v>
      </c>
      <c r="J402" s="54">
        <v>0</v>
      </c>
      <c r="K402" s="54">
        <v>83809.97</v>
      </c>
      <c r="L402" s="54">
        <v>332619.07</v>
      </c>
      <c r="M402" s="54">
        <v>0</v>
      </c>
      <c r="N402" s="54">
        <v>0</v>
      </c>
      <c r="O402" s="54">
        <v>0</v>
      </c>
      <c r="P402" s="54">
        <v>0</v>
      </c>
      <c r="Q402" s="54">
        <v>0</v>
      </c>
      <c r="R402" s="54">
        <v>0</v>
      </c>
      <c r="S402" s="54">
        <v>0</v>
      </c>
      <c r="T402" s="54">
        <v>0</v>
      </c>
      <c r="U402" s="54">
        <v>0</v>
      </c>
      <c r="V402" s="54">
        <v>0</v>
      </c>
      <c r="W402" s="54">
        <v>3019006.38</v>
      </c>
      <c r="X402" s="54">
        <v>33159.800000000003</v>
      </c>
      <c r="Y402" s="54">
        <v>0</v>
      </c>
      <c r="Z402" s="54">
        <v>0</v>
      </c>
      <c r="AA402" s="54">
        <v>0</v>
      </c>
      <c r="AB402" s="54">
        <v>0</v>
      </c>
      <c r="AC402" s="54">
        <v>0</v>
      </c>
      <c r="AD402" s="54">
        <v>0</v>
      </c>
      <c r="AE402" s="54">
        <v>0</v>
      </c>
      <c r="AG402" s="56"/>
    </row>
    <row r="403" spans="1:33" s="53" customFormat="1" ht="12.75" hidden="1" customHeight="1" outlineLevel="2" x14ac:dyDescent="0.2">
      <c r="B403" s="2" t="s">
        <v>266</v>
      </c>
      <c r="C403" s="2" t="s">
        <v>191</v>
      </c>
      <c r="D403" s="2" t="s">
        <v>386</v>
      </c>
      <c r="E403" s="54">
        <f t="shared" si="35"/>
        <v>45261.09</v>
      </c>
      <c r="F403" s="54">
        <v>0</v>
      </c>
      <c r="G403" s="54">
        <v>0</v>
      </c>
      <c r="H403" s="54">
        <v>0</v>
      </c>
      <c r="I403" s="54">
        <v>0</v>
      </c>
      <c r="J403" s="54">
        <v>0</v>
      </c>
      <c r="K403" s="54">
        <v>0</v>
      </c>
      <c r="L403" s="54">
        <v>0</v>
      </c>
      <c r="M403" s="54">
        <v>0</v>
      </c>
      <c r="N403" s="54">
        <v>0</v>
      </c>
      <c r="O403" s="54">
        <v>0</v>
      </c>
      <c r="P403" s="54">
        <v>0</v>
      </c>
      <c r="Q403" s="54">
        <v>0</v>
      </c>
      <c r="R403" s="54">
        <v>0</v>
      </c>
      <c r="S403" s="54">
        <v>0</v>
      </c>
      <c r="T403" s="54">
        <v>0</v>
      </c>
      <c r="U403" s="54">
        <v>0</v>
      </c>
      <c r="V403" s="54">
        <v>0</v>
      </c>
      <c r="W403" s="54">
        <v>0</v>
      </c>
      <c r="X403" s="54">
        <v>0</v>
      </c>
      <c r="Y403" s="54">
        <v>45261.09</v>
      </c>
      <c r="Z403" s="54">
        <v>0</v>
      </c>
      <c r="AA403" s="54">
        <v>0</v>
      </c>
      <c r="AB403" s="54">
        <v>0</v>
      </c>
      <c r="AC403" s="54">
        <v>0</v>
      </c>
      <c r="AD403" s="54">
        <v>0</v>
      </c>
      <c r="AE403" s="54">
        <v>0</v>
      </c>
      <c r="AG403" s="56"/>
    </row>
    <row r="404" spans="1:33" s="53" customFormat="1" ht="12.75" hidden="1" customHeight="1" outlineLevel="2" x14ac:dyDescent="0.2">
      <c r="B404" s="2" t="s">
        <v>266</v>
      </c>
      <c r="C404" s="2" t="s">
        <v>192</v>
      </c>
      <c r="D404" s="2" t="s">
        <v>387</v>
      </c>
      <c r="E404" s="54">
        <f t="shared" si="35"/>
        <v>4201825.7</v>
      </c>
      <c r="F404" s="54">
        <v>0</v>
      </c>
      <c r="G404" s="54">
        <v>0</v>
      </c>
      <c r="H404" s="54">
        <v>0</v>
      </c>
      <c r="I404" s="54">
        <v>0</v>
      </c>
      <c r="J404" s="54">
        <v>0</v>
      </c>
      <c r="K404" s="54">
        <v>28.25</v>
      </c>
      <c r="L404" s="54">
        <v>0</v>
      </c>
      <c r="M404" s="54">
        <v>0</v>
      </c>
      <c r="N404" s="54">
        <v>0</v>
      </c>
      <c r="O404" s="54">
        <v>262809.34000000003</v>
      </c>
      <c r="P404" s="54">
        <v>1301705.78</v>
      </c>
      <c r="Q404" s="54">
        <v>0</v>
      </c>
      <c r="R404" s="54">
        <v>0</v>
      </c>
      <c r="S404" s="54">
        <v>0</v>
      </c>
      <c r="T404" s="54">
        <v>0</v>
      </c>
      <c r="U404" s="54">
        <v>0</v>
      </c>
      <c r="V404" s="54">
        <v>0</v>
      </c>
      <c r="W404" s="54">
        <v>0</v>
      </c>
      <c r="X404" s="54">
        <v>2637282.33</v>
      </c>
      <c r="Y404" s="54">
        <v>0</v>
      </c>
      <c r="Z404" s="54">
        <v>0</v>
      </c>
      <c r="AA404" s="54">
        <v>0</v>
      </c>
      <c r="AB404" s="54">
        <v>0</v>
      </c>
      <c r="AC404" s="54">
        <v>0</v>
      </c>
      <c r="AD404" s="54">
        <v>0</v>
      </c>
      <c r="AE404" s="54">
        <v>0</v>
      </c>
      <c r="AG404" s="56"/>
    </row>
    <row r="405" spans="1:33" s="53" customFormat="1" ht="12.75" hidden="1" customHeight="1" outlineLevel="2" x14ac:dyDescent="0.2">
      <c r="B405" s="2" t="s">
        <v>266</v>
      </c>
      <c r="C405" s="2" t="s">
        <v>193</v>
      </c>
      <c r="D405" s="2" t="s">
        <v>388</v>
      </c>
      <c r="E405" s="54">
        <f t="shared" si="35"/>
        <v>59056.55</v>
      </c>
      <c r="F405" s="54">
        <v>0</v>
      </c>
      <c r="G405" s="54">
        <v>0</v>
      </c>
      <c r="H405" s="54">
        <v>0</v>
      </c>
      <c r="I405" s="54">
        <v>0</v>
      </c>
      <c r="J405" s="54">
        <v>0</v>
      </c>
      <c r="K405" s="54">
        <v>0</v>
      </c>
      <c r="L405" s="54">
        <v>0</v>
      </c>
      <c r="M405" s="54">
        <v>0</v>
      </c>
      <c r="N405" s="54">
        <v>6487.54</v>
      </c>
      <c r="O405" s="54">
        <v>0</v>
      </c>
      <c r="P405" s="54">
        <v>0</v>
      </c>
      <c r="Q405" s="54">
        <v>0</v>
      </c>
      <c r="R405" s="54">
        <v>0</v>
      </c>
      <c r="S405" s="54">
        <v>0</v>
      </c>
      <c r="T405" s="54">
        <v>0</v>
      </c>
      <c r="U405" s="54">
        <v>0</v>
      </c>
      <c r="V405" s="54">
        <v>0</v>
      </c>
      <c r="W405" s="54">
        <v>0</v>
      </c>
      <c r="X405" s="54">
        <v>0</v>
      </c>
      <c r="Y405" s="54">
        <v>0</v>
      </c>
      <c r="Z405" s="54">
        <v>0</v>
      </c>
      <c r="AA405" s="54">
        <v>0</v>
      </c>
      <c r="AB405" s="54">
        <v>0</v>
      </c>
      <c r="AC405" s="54">
        <v>52569.01</v>
      </c>
      <c r="AD405" s="54">
        <v>0</v>
      </c>
      <c r="AE405" s="54">
        <v>0</v>
      </c>
      <c r="AG405" s="56"/>
    </row>
    <row r="406" spans="1:33" s="53" customFormat="1" ht="12.75" hidden="1" customHeight="1" outlineLevel="2" x14ac:dyDescent="0.2">
      <c r="B406" s="2" t="s">
        <v>266</v>
      </c>
      <c r="C406" s="2" t="s">
        <v>194</v>
      </c>
      <c r="D406" s="2" t="s">
        <v>389</v>
      </c>
      <c r="E406" s="54">
        <f t="shared" si="35"/>
        <v>1284908.97</v>
      </c>
      <c r="F406" s="54">
        <v>0</v>
      </c>
      <c r="G406" s="54">
        <v>0</v>
      </c>
      <c r="H406" s="54">
        <v>0</v>
      </c>
      <c r="I406" s="54">
        <v>0</v>
      </c>
      <c r="J406" s="54">
        <v>0</v>
      </c>
      <c r="K406" s="54">
        <v>0</v>
      </c>
      <c r="L406" s="54">
        <v>0</v>
      </c>
      <c r="M406" s="54">
        <v>0</v>
      </c>
      <c r="N406" s="54">
        <v>0</v>
      </c>
      <c r="O406" s="54">
        <v>0</v>
      </c>
      <c r="P406" s="54">
        <v>0</v>
      </c>
      <c r="Q406" s="54">
        <v>0</v>
      </c>
      <c r="R406" s="54">
        <v>1756.33</v>
      </c>
      <c r="S406" s="54">
        <v>0</v>
      </c>
      <c r="T406" s="54">
        <v>0</v>
      </c>
      <c r="U406" s="54">
        <v>0</v>
      </c>
      <c r="V406" s="54">
        <v>0</v>
      </c>
      <c r="W406" s="54">
        <v>0</v>
      </c>
      <c r="X406" s="54">
        <v>0</v>
      </c>
      <c r="Y406" s="54">
        <v>0</v>
      </c>
      <c r="Z406" s="54">
        <v>0</v>
      </c>
      <c r="AA406" s="54">
        <v>1283152.6399999999</v>
      </c>
      <c r="AB406" s="54">
        <v>0</v>
      </c>
      <c r="AC406" s="54">
        <v>0</v>
      </c>
      <c r="AD406" s="54">
        <v>0</v>
      </c>
      <c r="AE406" s="54">
        <v>0</v>
      </c>
      <c r="AG406" s="56"/>
    </row>
    <row r="407" spans="1:33" s="53" customFormat="1" ht="12.75" hidden="1" customHeight="1" outlineLevel="2" x14ac:dyDescent="0.2">
      <c r="B407" s="2" t="s">
        <v>266</v>
      </c>
      <c r="C407" s="2" t="s">
        <v>195</v>
      </c>
      <c r="D407" s="2" t="s">
        <v>390</v>
      </c>
      <c r="E407" s="54">
        <f t="shared" si="35"/>
        <v>195199.3</v>
      </c>
      <c r="F407" s="54">
        <v>0</v>
      </c>
      <c r="G407" s="54">
        <v>0</v>
      </c>
      <c r="H407" s="54">
        <v>0</v>
      </c>
      <c r="I407" s="54">
        <v>0</v>
      </c>
      <c r="J407" s="54">
        <v>0</v>
      </c>
      <c r="K407" s="54">
        <v>0</v>
      </c>
      <c r="L407" s="54">
        <v>0</v>
      </c>
      <c r="M407" s="54">
        <v>0</v>
      </c>
      <c r="N407" s="54">
        <v>0</v>
      </c>
      <c r="O407" s="54">
        <v>0</v>
      </c>
      <c r="P407" s="54">
        <v>0</v>
      </c>
      <c r="Q407" s="54">
        <v>0</v>
      </c>
      <c r="R407" s="54">
        <v>0</v>
      </c>
      <c r="S407" s="54">
        <v>0</v>
      </c>
      <c r="T407" s="54">
        <v>0</v>
      </c>
      <c r="U407" s="54">
        <v>0</v>
      </c>
      <c r="V407" s="54">
        <v>0</v>
      </c>
      <c r="W407" s="54">
        <v>0</v>
      </c>
      <c r="X407" s="54">
        <v>0</v>
      </c>
      <c r="Y407" s="54">
        <v>0</v>
      </c>
      <c r="Z407" s="54">
        <v>0</v>
      </c>
      <c r="AA407" s="54">
        <v>0</v>
      </c>
      <c r="AB407" s="54">
        <v>0</v>
      </c>
      <c r="AC407" s="54">
        <v>0</v>
      </c>
      <c r="AD407" s="54">
        <v>195199.3</v>
      </c>
      <c r="AE407" s="54">
        <v>0</v>
      </c>
      <c r="AG407" s="56"/>
    </row>
    <row r="408" spans="1:33" ht="15.75" customHeight="1" outlineLevel="1" collapsed="1" x14ac:dyDescent="0.2">
      <c r="A408" s="1">
        <v>48</v>
      </c>
      <c r="B408" s="13" t="s">
        <v>268</v>
      </c>
      <c r="D408" s="62" t="s">
        <v>269</v>
      </c>
      <c r="E408" s="61">
        <f t="shared" ref="E408:AE408" si="36">SUBTOTAL(9,E381:E407)</f>
        <v>46105529.789999992</v>
      </c>
      <c r="F408" s="61">
        <f t="shared" si="36"/>
        <v>675414.05</v>
      </c>
      <c r="G408" s="61">
        <f t="shared" si="36"/>
        <v>203983.95</v>
      </c>
      <c r="H408" s="61">
        <f t="shared" si="36"/>
        <v>377616.49999999994</v>
      </c>
      <c r="I408" s="61">
        <f t="shared" si="36"/>
        <v>360008.43</v>
      </c>
      <c r="J408" s="61">
        <f t="shared" si="36"/>
        <v>2856090.75</v>
      </c>
      <c r="K408" s="38">
        <f t="shared" si="36"/>
        <v>851315.7200000002</v>
      </c>
      <c r="L408" s="38">
        <f t="shared" si="36"/>
        <v>6865958.2000000002</v>
      </c>
      <c r="M408" s="38">
        <f t="shared" si="36"/>
        <v>559033.16</v>
      </c>
      <c r="N408" s="38">
        <f t="shared" si="36"/>
        <v>1297248.3299999998</v>
      </c>
      <c r="O408" s="38">
        <f t="shared" si="36"/>
        <v>516303.94000000006</v>
      </c>
      <c r="P408" s="38">
        <f t="shared" si="36"/>
        <v>2240167.8600000003</v>
      </c>
      <c r="Q408" s="38">
        <f t="shared" si="36"/>
        <v>319091.15000000002</v>
      </c>
      <c r="R408" s="61">
        <f t="shared" si="36"/>
        <v>1230946.4900000002</v>
      </c>
      <c r="S408" s="38">
        <f t="shared" si="36"/>
        <v>55573.87</v>
      </c>
      <c r="T408" s="38">
        <f t="shared" si="36"/>
        <v>6493882.3699999992</v>
      </c>
      <c r="U408" s="38">
        <f t="shared" si="36"/>
        <v>7774203.1699999999</v>
      </c>
      <c r="V408" s="38">
        <f t="shared" si="36"/>
        <v>326810.88</v>
      </c>
      <c r="W408" s="38">
        <f t="shared" si="36"/>
        <v>4713038.49</v>
      </c>
      <c r="X408" s="38">
        <f t="shared" si="36"/>
        <v>3735922.2300000004</v>
      </c>
      <c r="Y408" s="38">
        <f t="shared" si="36"/>
        <v>701740.91</v>
      </c>
      <c r="Z408" s="38">
        <f t="shared" si="36"/>
        <v>120156.16</v>
      </c>
      <c r="AA408" s="38">
        <f t="shared" si="36"/>
        <v>1439147.97</v>
      </c>
      <c r="AB408" s="38">
        <f t="shared" si="36"/>
        <v>523366.19000000006</v>
      </c>
      <c r="AC408" s="38">
        <f t="shared" si="36"/>
        <v>1559408.4000000001</v>
      </c>
      <c r="AD408" s="38">
        <f t="shared" si="36"/>
        <v>198200.34999999998</v>
      </c>
      <c r="AE408" s="38">
        <f t="shared" si="36"/>
        <v>110900.27</v>
      </c>
    </row>
    <row r="409" spans="1:33" s="53" customFormat="1" ht="12" hidden="1" outlineLevel="2" x14ac:dyDescent="0.2">
      <c r="B409" s="2" t="s">
        <v>270</v>
      </c>
      <c r="C409" s="2" t="s">
        <v>202</v>
      </c>
      <c r="D409" s="2" t="s">
        <v>391</v>
      </c>
      <c r="E409" s="54">
        <f t="shared" si="35"/>
        <v>111826.41999999998</v>
      </c>
      <c r="F409" s="54">
        <v>0</v>
      </c>
      <c r="G409" s="54">
        <v>0</v>
      </c>
      <c r="H409" s="54">
        <v>111826.41999999998</v>
      </c>
      <c r="I409" s="54">
        <v>0</v>
      </c>
      <c r="J409" s="54">
        <v>0</v>
      </c>
      <c r="K409" s="54">
        <v>0</v>
      </c>
      <c r="L409" s="54">
        <v>0</v>
      </c>
      <c r="M409" s="54">
        <v>0</v>
      </c>
      <c r="N409" s="54">
        <v>0</v>
      </c>
      <c r="O409" s="54">
        <v>0</v>
      </c>
      <c r="P409" s="54">
        <v>0</v>
      </c>
      <c r="Q409" s="54">
        <v>0</v>
      </c>
      <c r="R409" s="54">
        <v>0</v>
      </c>
      <c r="S409" s="54">
        <v>0</v>
      </c>
      <c r="T409" s="54">
        <v>0</v>
      </c>
      <c r="U409" s="54">
        <v>0</v>
      </c>
      <c r="V409" s="54">
        <v>0</v>
      </c>
      <c r="W409" s="54">
        <v>0</v>
      </c>
      <c r="X409" s="54">
        <v>0</v>
      </c>
      <c r="Y409" s="54">
        <v>0</v>
      </c>
      <c r="Z409" s="54">
        <v>0</v>
      </c>
      <c r="AA409" s="54">
        <v>0</v>
      </c>
      <c r="AB409" s="54">
        <v>0</v>
      </c>
      <c r="AC409" s="54">
        <v>0</v>
      </c>
      <c r="AD409" s="54">
        <v>0</v>
      </c>
      <c r="AE409" s="54">
        <v>0</v>
      </c>
      <c r="AG409" s="56"/>
    </row>
    <row r="410" spans="1:33" s="53" customFormat="1" ht="12" hidden="1" outlineLevel="2" x14ac:dyDescent="0.2">
      <c r="B410" s="2" t="s">
        <v>270</v>
      </c>
      <c r="C410" s="2" t="s">
        <v>203</v>
      </c>
      <c r="D410" s="2" t="s">
        <v>392</v>
      </c>
      <c r="E410" s="54">
        <f t="shared" si="35"/>
        <v>3631796.18</v>
      </c>
      <c r="F410" s="54">
        <v>0</v>
      </c>
      <c r="G410" s="54">
        <v>0</v>
      </c>
      <c r="H410" s="54">
        <v>0</v>
      </c>
      <c r="I410" s="54">
        <v>0</v>
      </c>
      <c r="J410" s="54">
        <v>394460.98000000004</v>
      </c>
      <c r="K410" s="54">
        <v>0</v>
      </c>
      <c r="L410" s="54">
        <v>872672.51</v>
      </c>
      <c r="M410" s="54">
        <v>0</v>
      </c>
      <c r="N410" s="54">
        <v>0</v>
      </c>
      <c r="O410" s="54">
        <v>0</v>
      </c>
      <c r="P410" s="54">
        <v>0</v>
      </c>
      <c r="Q410" s="54">
        <v>0</v>
      </c>
      <c r="R410" s="54">
        <v>150938.02999999997</v>
      </c>
      <c r="S410" s="54">
        <v>0</v>
      </c>
      <c r="T410" s="54">
        <v>805652.01</v>
      </c>
      <c r="U410" s="54">
        <v>1005310.52</v>
      </c>
      <c r="V410" s="54">
        <v>0</v>
      </c>
      <c r="W410" s="54">
        <v>113990.98</v>
      </c>
      <c r="X410" s="54">
        <v>0</v>
      </c>
      <c r="Y410" s="54">
        <v>94574.51</v>
      </c>
      <c r="Z410" s="54">
        <v>0</v>
      </c>
      <c r="AA410" s="54">
        <v>194196.64</v>
      </c>
      <c r="AB410" s="54">
        <v>0</v>
      </c>
      <c r="AC410" s="54">
        <v>0</v>
      </c>
      <c r="AD410" s="54">
        <v>0</v>
      </c>
      <c r="AE410" s="54">
        <v>0</v>
      </c>
      <c r="AG410" s="56"/>
    </row>
    <row r="411" spans="1:33" s="53" customFormat="1" ht="12" hidden="1" outlineLevel="2" x14ac:dyDescent="0.2">
      <c r="B411" s="2" t="s">
        <v>270</v>
      </c>
      <c r="C411" s="2" t="s">
        <v>204</v>
      </c>
      <c r="D411" s="2" t="s">
        <v>393</v>
      </c>
      <c r="E411" s="54">
        <f t="shared" si="35"/>
        <v>47544.34</v>
      </c>
      <c r="F411" s="54">
        <v>0</v>
      </c>
      <c r="G411" s="54">
        <v>0</v>
      </c>
      <c r="H411" s="54">
        <v>0</v>
      </c>
      <c r="I411" s="54">
        <v>0</v>
      </c>
      <c r="J411" s="54">
        <v>0</v>
      </c>
      <c r="K411" s="54">
        <v>0</v>
      </c>
      <c r="L411" s="54">
        <v>0</v>
      </c>
      <c r="M411" s="54">
        <v>0</v>
      </c>
      <c r="N411" s="54">
        <v>0</v>
      </c>
      <c r="O411" s="54">
        <v>0</v>
      </c>
      <c r="P411" s="54">
        <v>0</v>
      </c>
      <c r="Q411" s="54">
        <v>0</v>
      </c>
      <c r="R411" s="54">
        <v>0</v>
      </c>
      <c r="S411" s="54">
        <v>0</v>
      </c>
      <c r="T411" s="54">
        <v>0</v>
      </c>
      <c r="U411" s="54">
        <v>0</v>
      </c>
      <c r="V411" s="54">
        <v>0</v>
      </c>
      <c r="W411" s="54">
        <v>0</v>
      </c>
      <c r="X411" s="54">
        <v>0</v>
      </c>
      <c r="Y411" s="54">
        <v>0</v>
      </c>
      <c r="Z411" s="54">
        <v>24724.46</v>
      </c>
      <c r="AA411" s="54">
        <v>0</v>
      </c>
      <c r="AB411" s="54">
        <v>0</v>
      </c>
      <c r="AC411" s="54">
        <v>0</v>
      </c>
      <c r="AD411" s="54">
        <v>0</v>
      </c>
      <c r="AE411" s="54">
        <v>22819.88</v>
      </c>
      <c r="AG411" s="56"/>
    </row>
    <row r="412" spans="1:33" s="53" customFormat="1" ht="12" hidden="1" outlineLevel="2" x14ac:dyDescent="0.2">
      <c r="B412" s="2" t="s">
        <v>270</v>
      </c>
      <c r="C412" s="2" t="s">
        <v>205</v>
      </c>
      <c r="D412" s="2" t="s">
        <v>394</v>
      </c>
      <c r="E412" s="54">
        <f t="shared" si="35"/>
        <v>2273851.44</v>
      </c>
      <c r="F412" s="54">
        <v>0</v>
      </c>
      <c r="G412" s="54">
        <v>0</v>
      </c>
      <c r="H412" s="54">
        <v>0</v>
      </c>
      <c r="I412" s="54">
        <v>84099.290000000008</v>
      </c>
      <c r="J412" s="54">
        <v>0</v>
      </c>
      <c r="K412" s="54">
        <v>142729.41</v>
      </c>
      <c r="L412" s="54">
        <v>161537.09</v>
      </c>
      <c r="M412" s="54">
        <v>94172.21</v>
      </c>
      <c r="N412" s="54">
        <v>0</v>
      </c>
      <c r="O412" s="54">
        <v>80894.75</v>
      </c>
      <c r="P412" s="54">
        <v>346794.6</v>
      </c>
      <c r="Q412" s="54">
        <v>54243.380000000005</v>
      </c>
      <c r="R412" s="54">
        <v>0</v>
      </c>
      <c r="S412" s="54">
        <v>0</v>
      </c>
      <c r="T412" s="54">
        <v>0</v>
      </c>
      <c r="U412" s="54">
        <v>0</v>
      </c>
      <c r="V412" s="54">
        <v>55598.049999999996</v>
      </c>
      <c r="W412" s="54">
        <v>644132.48</v>
      </c>
      <c r="X412" s="54">
        <v>564643.12</v>
      </c>
      <c r="Y412" s="54">
        <v>9770.77</v>
      </c>
      <c r="Z412" s="54">
        <v>0</v>
      </c>
      <c r="AA412" s="54">
        <v>0</v>
      </c>
      <c r="AB412" s="54">
        <v>0</v>
      </c>
      <c r="AC412" s="54">
        <v>0</v>
      </c>
      <c r="AD412" s="54">
        <v>35236.29</v>
      </c>
      <c r="AE412" s="54">
        <v>0</v>
      </c>
      <c r="AG412" s="56"/>
    </row>
    <row r="413" spans="1:33" s="53" customFormat="1" ht="12" hidden="1" outlineLevel="2" x14ac:dyDescent="0.2">
      <c r="B413" s="2" t="s">
        <v>270</v>
      </c>
      <c r="C413" s="2" t="s">
        <v>206</v>
      </c>
      <c r="D413" s="2" t="s">
        <v>395</v>
      </c>
      <c r="E413" s="54">
        <f t="shared" si="35"/>
        <v>818395.79</v>
      </c>
      <c r="F413" s="54">
        <v>120166.55</v>
      </c>
      <c r="G413" s="54">
        <v>43585.86</v>
      </c>
      <c r="H413" s="54">
        <v>0</v>
      </c>
      <c r="I413" s="54">
        <v>0</v>
      </c>
      <c r="J413" s="54">
        <v>0</v>
      </c>
      <c r="K413" s="54">
        <v>0</v>
      </c>
      <c r="L413" s="54">
        <v>0</v>
      </c>
      <c r="M413" s="54">
        <v>0</v>
      </c>
      <c r="N413" s="54">
        <v>280773.44</v>
      </c>
      <c r="O413" s="54">
        <v>0</v>
      </c>
      <c r="P413" s="54">
        <v>0</v>
      </c>
      <c r="Q413" s="54">
        <v>0</v>
      </c>
      <c r="R413" s="54">
        <v>0</v>
      </c>
      <c r="S413" s="54">
        <v>0</v>
      </c>
      <c r="T413" s="54">
        <v>0</v>
      </c>
      <c r="U413" s="54">
        <v>0</v>
      </c>
      <c r="V413" s="54">
        <v>0</v>
      </c>
      <c r="W413" s="54">
        <v>0</v>
      </c>
      <c r="X413" s="54">
        <v>0</v>
      </c>
      <c r="Y413" s="54">
        <v>0</v>
      </c>
      <c r="Z413" s="54">
        <v>0</v>
      </c>
      <c r="AA413" s="54">
        <v>0</v>
      </c>
      <c r="AB413" s="54">
        <v>87645.62</v>
      </c>
      <c r="AC413" s="54">
        <v>286224.32</v>
      </c>
      <c r="AD413" s="54">
        <v>0</v>
      </c>
      <c r="AE413" s="54">
        <v>0</v>
      </c>
      <c r="AG413" s="56"/>
    </row>
    <row r="414" spans="1:33" s="53" customFormat="1" ht="12" hidden="1" outlineLevel="2" x14ac:dyDescent="0.2">
      <c r="B414" s="2" t="s">
        <v>270</v>
      </c>
      <c r="C414" s="2" t="s">
        <v>259</v>
      </c>
      <c r="D414" s="2" t="s">
        <v>411</v>
      </c>
      <c r="E414" s="54">
        <f t="shared" si="35"/>
        <v>9452.75</v>
      </c>
      <c r="F414" s="54">
        <v>0</v>
      </c>
      <c r="G414" s="54">
        <v>0</v>
      </c>
      <c r="H414" s="54">
        <v>0</v>
      </c>
      <c r="I414" s="54">
        <v>0</v>
      </c>
      <c r="J414" s="54">
        <v>0</v>
      </c>
      <c r="K414" s="54">
        <v>0</v>
      </c>
      <c r="L414" s="54">
        <v>0</v>
      </c>
      <c r="M414" s="54">
        <v>0</v>
      </c>
      <c r="N414" s="54">
        <v>0</v>
      </c>
      <c r="O414" s="54">
        <v>0</v>
      </c>
      <c r="P414" s="54">
        <v>0</v>
      </c>
      <c r="Q414" s="54">
        <v>0</v>
      </c>
      <c r="R414" s="54">
        <v>0</v>
      </c>
      <c r="S414" s="54">
        <v>9452.75</v>
      </c>
      <c r="T414" s="54">
        <v>0</v>
      </c>
      <c r="U414" s="54">
        <v>0</v>
      </c>
      <c r="V414" s="54">
        <v>0</v>
      </c>
      <c r="W414" s="54">
        <v>0</v>
      </c>
      <c r="X414" s="54">
        <v>0</v>
      </c>
      <c r="Y414" s="54">
        <v>0</v>
      </c>
      <c r="Z414" s="54">
        <v>0</v>
      </c>
      <c r="AA414" s="54">
        <v>0</v>
      </c>
      <c r="AB414" s="54">
        <v>0</v>
      </c>
      <c r="AC414" s="54">
        <v>0</v>
      </c>
      <c r="AD414" s="54">
        <v>0</v>
      </c>
      <c r="AE414" s="54">
        <v>0</v>
      </c>
      <c r="AG414" s="56"/>
    </row>
    <row r="415" spans="1:33" ht="15.75" customHeight="1" outlineLevel="1" collapsed="1" x14ac:dyDescent="0.2">
      <c r="A415" s="1">
        <v>49</v>
      </c>
      <c r="B415" s="13" t="s">
        <v>271</v>
      </c>
      <c r="D415" s="62" t="s">
        <v>272</v>
      </c>
      <c r="E415" s="61">
        <f t="shared" ref="E415:AE415" si="37">SUBTOTAL(9,E409:E414)</f>
        <v>6892866.9199999999</v>
      </c>
      <c r="F415" s="61">
        <f t="shared" si="37"/>
        <v>120166.55</v>
      </c>
      <c r="G415" s="61">
        <f t="shared" si="37"/>
        <v>43585.86</v>
      </c>
      <c r="H415" s="61">
        <f t="shared" si="37"/>
        <v>111826.41999999998</v>
      </c>
      <c r="I415" s="61">
        <f t="shared" si="37"/>
        <v>84099.290000000008</v>
      </c>
      <c r="J415" s="61">
        <f t="shared" si="37"/>
        <v>394460.98000000004</v>
      </c>
      <c r="K415" s="38">
        <f t="shared" si="37"/>
        <v>142729.41</v>
      </c>
      <c r="L415" s="38">
        <f t="shared" si="37"/>
        <v>1034209.6</v>
      </c>
      <c r="M415" s="38">
        <f t="shared" si="37"/>
        <v>94172.21</v>
      </c>
      <c r="N415" s="38">
        <f t="shared" si="37"/>
        <v>280773.44</v>
      </c>
      <c r="O415" s="38">
        <f t="shared" si="37"/>
        <v>80894.75</v>
      </c>
      <c r="P415" s="38">
        <f t="shared" si="37"/>
        <v>346794.6</v>
      </c>
      <c r="Q415" s="38">
        <f t="shared" si="37"/>
        <v>54243.380000000005</v>
      </c>
      <c r="R415" s="25">
        <f t="shared" si="37"/>
        <v>150938.02999999997</v>
      </c>
      <c r="S415" s="38">
        <f t="shared" si="37"/>
        <v>9452.75</v>
      </c>
      <c r="T415" s="38">
        <f t="shared" si="37"/>
        <v>805652.01</v>
      </c>
      <c r="U415" s="38">
        <f t="shared" si="37"/>
        <v>1005310.52</v>
      </c>
      <c r="V415" s="38">
        <f t="shared" si="37"/>
        <v>55598.049999999996</v>
      </c>
      <c r="W415" s="38">
        <f t="shared" si="37"/>
        <v>758123.46</v>
      </c>
      <c r="X415" s="38">
        <f t="shared" si="37"/>
        <v>564643.12</v>
      </c>
      <c r="Y415" s="38">
        <f t="shared" si="37"/>
        <v>104345.28</v>
      </c>
      <c r="Z415" s="38">
        <f t="shared" si="37"/>
        <v>24724.46</v>
      </c>
      <c r="AA415" s="38">
        <f t="shared" si="37"/>
        <v>194196.64</v>
      </c>
      <c r="AB415" s="38">
        <f t="shared" si="37"/>
        <v>87645.62</v>
      </c>
      <c r="AC415" s="38">
        <f t="shared" si="37"/>
        <v>286224.32</v>
      </c>
      <c r="AD415" s="38">
        <f t="shared" si="37"/>
        <v>35236.29</v>
      </c>
      <c r="AE415" s="38">
        <f t="shared" si="37"/>
        <v>22819.88</v>
      </c>
    </row>
    <row r="416" spans="1:33" s="53" customFormat="1" ht="12" hidden="1" outlineLevel="2" x14ac:dyDescent="0.2">
      <c r="B416" s="2" t="s">
        <v>273</v>
      </c>
      <c r="C416" s="2" t="s">
        <v>213</v>
      </c>
      <c r="D416" s="2" t="s">
        <v>396</v>
      </c>
      <c r="E416" s="54">
        <f t="shared" si="35"/>
        <v>727232.07</v>
      </c>
      <c r="F416" s="54">
        <v>9175.5</v>
      </c>
      <c r="G416" s="54">
        <v>3328.27</v>
      </c>
      <c r="H416" s="54">
        <v>6606.5000000000009</v>
      </c>
      <c r="I416" s="54">
        <v>8210.84</v>
      </c>
      <c r="J416" s="54">
        <v>46801.859999999993</v>
      </c>
      <c r="K416" s="54">
        <v>13926.33</v>
      </c>
      <c r="L416" s="54">
        <v>119295.70000000001</v>
      </c>
      <c r="M416" s="54">
        <v>9194.17</v>
      </c>
      <c r="N416" s="54">
        <v>21439.91</v>
      </c>
      <c r="O416" s="54">
        <v>7898</v>
      </c>
      <c r="P416" s="54">
        <v>33881.82</v>
      </c>
      <c r="Q416" s="54">
        <v>5295.74</v>
      </c>
      <c r="R416" s="54">
        <v>17912.120000000003</v>
      </c>
      <c r="S416" s="54">
        <v>915.5</v>
      </c>
      <c r="T416" s="54">
        <v>95580.95</v>
      </c>
      <c r="U416" s="54">
        <v>119303.94</v>
      </c>
      <c r="V416" s="54">
        <v>5428.46</v>
      </c>
      <c r="W416" s="54">
        <v>76419.58</v>
      </c>
      <c r="X416" s="54">
        <v>55043.73</v>
      </c>
      <c r="Y416" s="54">
        <v>12173.050000000001</v>
      </c>
      <c r="Z416" s="54">
        <v>2275.14</v>
      </c>
      <c r="AA416" s="54">
        <v>23036.32</v>
      </c>
      <c r="AB416" s="54">
        <v>6693.4400000000005</v>
      </c>
      <c r="AC416" s="54">
        <v>21855.119999999999</v>
      </c>
      <c r="AD416" s="54">
        <v>3440.19</v>
      </c>
      <c r="AE416" s="54">
        <v>2099.89</v>
      </c>
      <c r="AG416" s="56"/>
    </row>
    <row r="417" spans="1:33" s="53" customFormat="1" ht="12" hidden="1" outlineLevel="2" x14ac:dyDescent="0.2">
      <c r="B417" s="2" t="s">
        <v>273</v>
      </c>
      <c r="C417" s="2" t="s">
        <v>214</v>
      </c>
      <c r="D417" s="2" t="s">
        <v>397</v>
      </c>
      <c r="E417" s="54">
        <f t="shared" si="35"/>
        <v>50376.87</v>
      </c>
      <c r="F417" s="54">
        <v>1573.4</v>
      </c>
      <c r="G417" s="54">
        <v>570.62</v>
      </c>
      <c r="H417" s="54">
        <v>1133.44</v>
      </c>
      <c r="I417" s="54">
        <v>1407.6699999999998</v>
      </c>
      <c r="J417" s="54">
        <v>0</v>
      </c>
      <c r="K417" s="54">
        <v>223.22</v>
      </c>
      <c r="L417" s="54">
        <v>13992.97</v>
      </c>
      <c r="M417" s="54">
        <v>0</v>
      </c>
      <c r="N417" s="54">
        <v>3675.7000000000003</v>
      </c>
      <c r="O417" s="54">
        <v>632.28</v>
      </c>
      <c r="P417" s="54">
        <v>3131.5199999999995</v>
      </c>
      <c r="Q417" s="54">
        <v>0</v>
      </c>
      <c r="R417" s="54">
        <v>0</v>
      </c>
      <c r="S417" s="54">
        <v>156.96</v>
      </c>
      <c r="T417" s="54">
        <v>0</v>
      </c>
      <c r="U417" s="54">
        <v>0</v>
      </c>
      <c r="V417" s="54">
        <v>0</v>
      </c>
      <c r="W417" s="54">
        <v>10389.349999999999</v>
      </c>
      <c r="X417" s="54">
        <v>6446.1500000000005</v>
      </c>
      <c r="Y417" s="54">
        <v>1399.23</v>
      </c>
      <c r="Z417" s="54">
        <v>390.07</v>
      </c>
      <c r="AA417" s="54">
        <v>0</v>
      </c>
      <c r="AB417" s="54">
        <v>1147.29</v>
      </c>
      <c r="AC417" s="54">
        <v>3746.98</v>
      </c>
      <c r="AD417" s="54">
        <v>0</v>
      </c>
      <c r="AE417" s="54">
        <v>360.02</v>
      </c>
      <c r="AG417" s="56"/>
    </row>
    <row r="418" spans="1:33" s="53" customFormat="1" ht="12" hidden="1" outlineLevel="2" x14ac:dyDescent="0.2">
      <c r="B418" s="2" t="s">
        <v>273</v>
      </c>
      <c r="C418" s="2" t="s">
        <v>215</v>
      </c>
      <c r="D418" s="2" t="s">
        <v>398</v>
      </c>
      <c r="E418" s="54">
        <f t="shared" si="35"/>
        <v>249614.56</v>
      </c>
      <c r="F418" s="54">
        <v>3609.1499999999996</v>
      </c>
      <c r="G418" s="54">
        <v>1309.18</v>
      </c>
      <c r="H418" s="54">
        <v>2603.35</v>
      </c>
      <c r="I418" s="54">
        <v>3229.71</v>
      </c>
      <c r="J418" s="54">
        <v>18407.41</v>
      </c>
      <c r="K418" s="54">
        <v>5487.0300000000007</v>
      </c>
      <c r="L418" s="54">
        <v>46928.77</v>
      </c>
      <c r="M418" s="54">
        <v>3616.6</v>
      </c>
      <c r="N418" s="54">
        <v>8433.5300000000007</v>
      </c>
      <c r="O418" s="54">
        <v>1656.1799999999998</v>
      </c>
      <c r="P418" s="54">
        <v>6147.24</v>
      </c>
      <c r="Q418" s="54">
        <v>2083.21</v>
      </c>
      <c r="R418" s="54">
        <v>9.6199999999999992</v>
      </c>
      <c r="S418" s="54">
        <v>360.12</v>
      </c>
      <c r="T418" s="54">
        <v>32263.879999999997</v>
      </c>
      <c r="U418" s="54">
        <v>46914.79</v>
      </c>
      <c r="V418" s="54">
        <v>2135.1099999999997</v>
      </c>
      <c r="W418" s="54">
        <v>30062.52</v>
      </c>
      <c r="X418" s="54">
        <v>7095.35</v>
      </c>
      <c r="Y418" s="54">
        <v>4789.04</v>
      </c>
      <c r="Z418" s="54">
        <v>894.94</v>
      </c>
      <c r="AA418" s="54">
        <v>8168.5099999999993</v>
      </c>
      <c r="AB418" s="54">
        <v>2633.2699999999995</v>
      </c>
      <c r="AC418" s="54">
        <v>8596.83</v>
      </c>
      <c r="AD418" s="54">
        <v>1353.22</v>
      </c>
      <c r="AE418" s="54">
        <v>826</v>
      </c>
      <c r="AG418" s="56"/>
    </row>
    <row r="419" spans="1:33" s="53" customFormat="1" ht="12" hidden="1" outlineLevel="2" x14ac:dyDescent="0.2">
      <c r="B419" s="2" t="s">
        <v>273</v>
      </c>
      <c r="C419" s="2" t="s">
        <v>216</v>
      </c>
      <c r="D419" s="2" t="s">
        <v>399</v>
      </c>
      <c r="E419" s="54">
        <f t="shared" si="35"/>
        <v>167669.03999999998</v>
      </c>
      <c r="F419" s="54">
        <v>2898.58</v>
      </c>
      <c r="G419" s="54">
        <v>1051.2</v>
      </c>
      <c r="H419" s="54">
        <v>0</v>
      </c>
      <c r="I419" s="54">
        <v>2593.37</v>
      </c>
      <c r="J419" s="54">
        <v>14779.970000000001</v>
      </c>
      <c r="K419" s="54">
        <v>410.81</v>
      </c>
      <c r="L419" s="54">
        <v>34097.96</v>
      </c>
      <c r="M419" s="54">
        <v>0</v>
      </c>
      <c r="N419" s="54">
        <v>6771.53</v>
      </c>
      <c r="O419" s="54">
        <v>0</v>
      </c>
      <c r="P419" s="54">
        <v>0</v>
      </c>
      <c r="Q419" s="54">
        <v>0</v>
      </c>
      <c r="R419" s="54">
        <v>9.6199999999999992</v>
      </c>
      <c r="S419" s="54">
        <v>289.14999999999998</v>
      </c>
      <c r="T419" s="54">
        <v>25908.880000000001</v>
      </c>
      <c r="U419" s="54">
        <v>37681.589999999997</v>
      </c>
      <c r="V419" s="54">
        <v>0</v>
      </c>
      <c r="W419" s="54">
        <v>19137.159999999996</v>
      </c>
      <c r="X419" s="54">
        <v>163.27000000000001</v>
      </c>
      <c r="Y419" s="54">
        <v>3845.2</v>
      </c>
      <c r="Z419" s="54">
        <v>718.59</v>
      </c>
      <c r="AA419" s="54">
        <v>6560.15</v>
      </c>
      <c r="AB419" s="54">
        <v>2114.41</v>
      </c>
      <c r="AC419" s="54">
        <v>6903.5499999999993</v>
      </c>
      <c r="AD419" s="54">
        <v>1070.81</v>
      </c>
      <c r="AE419" s="54">
        <v>663.24</v>
      </c>
      <c r="AG419" s="56"/>
    </row>
    <row r="420" spans="1:33" s="53" customFormat="1" ht="12" hidden="1" outlineLevel="2" x14ac:dyDescent="0.2">
      <c r="B420" s="2" t="s">
        <v>273</v>
      </c>
      <c r="C420" s="2" t="s">
        <v>217</v>
      </c>
      <c r="D420" s="2" t="s">
        <v>400</v>
      </c>
      <c r="E420" s="54">
        <f t="shared" si="35"/>
        <v>55350.890000000007</v>
      </c>
      <c r="F420" s="54">
        <v>945.79000000000008</v>
      </c>
      <c r="G420" s="54">
        <v>343.17</v>
      </c>
      <c r="H420" s="54">
        <v>682.42</v>
      </c>
      <c r="I420" s="54">
        <v>846.63</v>
      </c>
      <c r="J420" s="54">
        <v>4824.18</v>
      </c>
      <c r="K420" s="54">
        <v>1438.35</v>
      </c>
      <c r="L420" s="54">
        <v>4342.8200000000006</v>
      </c>
      <c r="M420" s="54">
        <v>948.04</v>
      </c>
      <c r="N420" s="54">
        <v>2210.79</v>
      </c>
      <c r="O420" s="54">
        <v>434.12</v>
      </c>
      <c r="P420" s="54">
        <v>1596.61</v>
      </c>
      <c r="Q420" s="54">
        <v>546.05999999999995</v>
      </c>
      <c r="R420" s="54">
        <v>4.8099999999999996</v>
      </c>
      <c r="S420" s="54">
        <v>94.4</v>
      </c>
      <c r="T420" s="54">
        <v>8457.39</v>
      </c>
      <c r="U420" s="54">
        <v>12300.28</v>
      </c>
      <c r="V420" s="54">
        <v>559.73</v>
      </c>
      <c r="W420" s="54">
        <v>6485.62</v>
      </c>
      <c r="X420" s="54">
        <v>1886</v>
      </c>
      <c r="Y420" s="54">
        <v>512.18000000000006</v>
      </c>
      <c r="Z420" s="54">
        <v>234.59</v>
      </c>
      <c r="AA420" s="54">
        <v>2141.35</v>
      </c>
      <c r="AB420" s="54">
        <v>690.31000000000006</v>
      </c>
      <c r="AC420" s="54">
        <v>2254.0100000000002</v>
      </c>
      <c r="AD420" s="54">
        <v>354.72</v>
      </c>
      <c r="AE420" s="54">
        <v>216.52</v>
      </c>
      <c r="AG420" s="56"/>
    </row>
    <row r="421" spans="1:33" ht="15.75" customHeight="1" outlineLevel="1" collapsed="1" x14ac:dyDescent="0.2">
      <c r="A421" s="1">
        <v>50</v>
      </c>
      <c r="B421" s="13" t="s">
        <v>274</v>
      </c>
      <c r="D421" s="62" t="s">
        <v>275</v>
      </c>
      <c r="E421" s="61">
        <f t="shared" ref="E421:AE421" si="38">SUBTOTAL(9,E416:E420)</f>
        <v>1250243.43</v>
      </c>
      <c r="F421" s="61">
        <f t="shared" si="38"/>
        <v>18202.419999999998</v>
      </c>
      <c r="G421" s="61">
        <f t="shared" si="38"/>
        <v>6602.44</v>
      </c>
      <c r="H421" s="61">
        <f t="shared" si="38"/>
        <v>11025.710000000001</v>
      </c>
      <c r="I421" s="61">
        <f t="shared" si="38"/>
        <v>16288.22</v>
      </c>
      <c r="J421" s="61">
        <f t="shared" si="38"/>
        <v>84813.419999999984</v>
      </c>
      <c r="K421" s="38">
        <f t="shared" si="38"/>
        <v>21485.74</v>
      </c>
      <c r="L421" s="38">
        <f t="shared" si="38"/>
        <v>218658.22</v>
      </c>
      <c r="M421" s="38">
        <f t="shared" si="38"/>
        <v>13758.810000000001</v>
      </c>
      <c r="N421" s="38">
        <f t="shared" si="38"/>
        <v>42531.46</v>
      </c>
      <c r="O421" s="38">
        <f t="shared" si="38"/>
        <v>10620.580000000002</v>
      </c>
      <c r="P421" s="38">
        <f t="shared" si="38"/>
        <v>44757.189999999995</v>
      </c>
      <c r="Q421" s="38">
        <f t="shared" si="38"/>
        <v>7925.01</v>
      </c>
      <c r="R421" s="25">
        <f t="shared" si="38"/>
        <v>17936.170000000002</v>
      </c>
      <c r="S421" s="38">
        <f t="shared" si="38"/>
        <v>1816.13</v>
      </c>
      <c r="T421" s="38">
        <f t="shared" si="38"/>
        <v>162211.09999999998</v>
      </c>
      <c r="U421" s="38">
        <f t="shared" si="38"/>
        <v>216200.6</v>
      </c>
      <c r="V421" s="38">
        <f t="shared" si="38"/>
        <v>8123.2999999999993</v>
      </c>
      <c r="W421" s="38">
        <f t="shared" si="38"/>
        <v>142494.22999999998</v>
      </c>
      <c r="X421" s="38">
        <f t="shared" si="38"/>
        <v>70634.500000000015</v>
      </c>
      <c r="Y421" s="38">
        <f t="shared" si="38"/>
        <v>22718.7</v>
      </c>
      <c r="Z421" s="38">
        <f t="shared" si="38"/>
        <v>4513.33</v>
      </c>
      <c r="AA421" s="38">
        <f t="shared" si="38"/>
        <v>39906.329999999994</v>
      </c>
      <c r="AB421" s="38">
        <f t="shared" si="38"/>
        <v>13278.72</v>
      </c>
      <c r="AC421" s="38">
        <f t="shared" si="38"/>
        <v>43356.49</v>
      </c>
      <c r="AD421" s="38">
        <f t="shared" si="38"/>
        <v>6218.94</v>
      </c>
      <c r="AE421" s="38">
        <f t="shared" si="38"/>
        <v>4165.67</v>
      </c>
    </row>
    <row r="422" spans="1:33" ht="30.75" customHeight="1" thickBot="1" x14ac:dyDescent="0.25">
      <c r="A422" s="1">
        <v>51</v>
      </c>
      <c r="B422" s="2" t="s">
        <v>227</v>
      </c>
      <c r="D422" s="63" t="s">
        <v>276</v>
      </c>
      <c r="E422" s="64">
        <f t="shared" ref="E422:AE422" si="39">SUBTOTAL(9,E247:E380)</f>
        <v>245820917.23000002</v>
      </c>
      <c r="F422" s="64">
        <f t="shared" si="39"/>
        <v>3242159.0400000005</v>
      </c>
      <c r="G422" s="64">
        <f t="shared" si="39"/>
        <v>1136365</v>
      </c>
      <c r="H422" s="64">
        <f t="shared" si="39"/>
        <v>2925005.77</v>
      </c>
      <c r="I422" s="64">
        <f t="shared" si="39"/>
        <v>2282286.7199999997</v>
      </c>
      <c r="J422" s="64">
        <f t="shared" si="39"/>
        <v>15024429.319999998</v>
      </c>
      <c r="K422" s="64">
        <f t="shared" si="39"/>
        <v>4357973.9800000004</v>
      </c>
      <c r="L422" s="64">
        <f t="shared" si="39"/>
        <v>37233117.959999993</v>
      </c>
      <c r="M422" s="64">
        <f t="shared" si="39"/>
        <v>3463705.0600000005</v>
      </c>
      <c r="N422" s="64">
        <f t="shared" si="39"/>
        <v>7554305.9800000014</v>
      </c>
      <c r="O422" s="64">
        <f t="shared" si="39"/>
        <v>2970683.13</v>
      </c>
      <c r="P422" s="64">
        <f t="shared" si="39"/>
        <v>11704549.600000001</v>
      </c>
      <c r="Q422" s="64">
        <f t="shared" si="39"/>
        <v>1562513.83</v>
      </c>
      <c r="R422" s="64">
        <f t="shared" si="39"/>
        <v>6606846.3499999996</v>
      </c>
      <c r="S422" s="64">
        <f t="shared" si="39"/>
        <v>308480.76</v>
      </c>
      <c r="T422" s="64">
        <f t="shared" si="39"/>
        <v>33882164.780000001</v>
      </c>
      <c r="U422" s="64">
        <f t="shared" si="39"/>
        <v>40535522.939999998</v>
      </c>
      <c r="V422" s="64">
        <f t="shared" si="39"/>
        <v>1769412.4</v>
      </c>
      <c r="W422" s="64">
        <f t="shared" si="39"/>
        <v>24020382.580000002</v>
      </c>
      <c r="X422" s="64">
        <f t="shared" si="39"/>
        <v>19617409.109999999</v>
      </c>
      <c r="Y422" s="64">
        <f t="shared" si="39"/>
        <v>3818252.9000000008</v>
      </c>
      <c r="Z422" s="64">
        <f t="shared" si="39"/>
        <v>696497.29</v>
      </c>
      <c r="AA422" s="64">
        <f t="shared" si="39"/>
        <v>7407892.370000001</v>
      </c>
      <c r="AB422" s="64">
        <f t="shared" si="39"/>
        <v>2951897.62</v>
      </c>
      <c r="AC422" s="64">
        <f t="shared" si="39"/>
        <v>8707014.1300000008</v>
      </c>
      <c r="AD422" s="64">
        <f t="shared" si="39"/>
        <v>1191844.3399999999</v>
      </c>
      <c r="AE422" s="64">
        <f t="shared" si="39"/>
        <v>850204.27</v>
      </c>
    </row>
    <row r="423" spans="1:33" ht="15.95" customHeight="1" thickTop="1" x14ac:dyDescent="0.2">
      <c r="A423" s="65">
        <v>52</v>
      </c>
      <c r="D423" s="26" t="s">
        <v>277</v>
      </c>
      <c r="E423" s="66">
        <f t="shared" ref="E423" si="40">SUM(F423:AE423)</f>
        <v>146470943.07999998</v>
      </c>
      <c r="F423" s="66">
        <f>SUM(F365,F372,F378,F380)</f>
        <v>2449247.1799999997</v>
      </c>
      <c r="G423" s="66">
        <f t="shared" ref="G423:AE423" si="41">SUM(G365,G372,G378,G380)</f>
        <v>694023.77</v>
      </c>
      <c r="H423" s="66">
        <f t="shared" si="41"/>
        <v>1359589.31</v>
      </c>
      <c r="I423" s="66">
        <f t="shared" si="41"/>
        <v>1045376.8900000001</v>
      </c>
      <c r="J423" s="66">
        <f t="shared" si="41"/>
        <v>8721687.4500000011</v>
      </c>
      <c r="K423" s="66">
        <f t="shared" si="41"/>
        <v>2694075.81</v>
      </c>
      <c r="L423" s="66">
        <f t="shared" si="41"/>
        <v>20657675.07</v>
      </c>
      <c r="M423" s="66">
        <f t="shared" si="41"/>
        <v>1763338.1600000001</v>
      </c>
      <c r="N423" s="66">
        <f t="shared" si="41"/>
        <v>4396230.66</v>
      </c>
      <c r="O423" s="66">
        <f t="shared" si="41"/>
        <v>1668618.9</v>
      </c>
      <c r="P423" s="66">
        <f t="shared" si="41"/>
        <v>7278932.1100000003</v>
      </c>
      <c r="Q423" s="66">
        <f t="shared" si="41"/>
        <v>1003250.5100000001</v>
      </c>
      <c r="R423" s="66">
        <f t="shared" si="41"/>
        <v>3878997.48</v>
      </c>
      <c r="S423" s="66">
        <f t="shared" si="41"/>
        <v>177432.41999999998</v>
      </c>
      <c r="T423" s="66">
        <f t="shared" si="41"/>
        <v>20663650.59</v>
      </c>
      <c r="U423" s="66">
        <f t="shared" si="41"/>
        <v>24367425.759999998</v>
      </c>
      <c r="V423" s="66">
        <f t="shared" si="41"/>
        <v>1027198.8500000001</v>
      </c>
      <c r="W423" s="66">
        <f t="shared" si="41"/>
        <v>14959419.34</v>
      </c>
      <c r="X423" s="66">
        <f t="shared" si="41"/>
        <v>12261532.370000001</v>
      </c>
      <c r="Y423" s="66">
        <f t="shared" si="41"/>
        <v>2109985.9899999998</v>
      </c>
      <c r="Z423" s="66">
        <f t="shared" si="41"/>
        <v>371685.82999999996</v>
      </c>
      <c r="AA423" s="66">
        <f t="shared" si="41"/>
        <v>4427923.6899999995</v>
      </c>
      <c r="AB423" s="66">
        <f t="shared" si="41"/>
        <v>1943803.9299999997</v>
      </c>
      <c r="AC423" s="66">
        <f t="shared" si="41"/>
        <v>5588810.1700000009</v>
      </c>
      <c r="AD423" s="66">
        <f t="shared" si="41"/>
        <v>617976.91</v>
      </c>
      <c r="AE423" s="66">
        <f t="shared" si="41"/>
        <v>343053.93000000005</v>
      </c>
    </row>
    <row r="424" spans="1:33" ht="15.95" customHeight="1" x14ac:dyDescent="0.2">
      <c r="A424" s="65">
        <v>53</v>
      </c>
      <c r="D424" s="67" t="s">
        <v>278</v>
      </c>
      <c r="E424" s="68">
        <f>E423/E422</f>
        <v>0.59584409956031459</v>
      </c>
      <c r="F424" s="68">
        <f>F423/F422</f>
        <v>0.75543708676302301</v>
      </c>
      <c r="G424" s="68">
        <f t="shared" ref="G424:AE424" si="42">G423/G422</f>
        <v>0.61074018471177838</v>
      </c>
      <c r="H424" s="68">
        <f t="shared" si="42"/>
        <v>0.46481594120069036</v>
      </c>
      <c r="I424" s="68">
        <f t="shared" si="42"/>
        <v>0.45803924670779322</v>
      </c>
      <c r="J424" s="68">
        <f t="shared" si="42"/>
        <v>0.58050041464070745</v>
      </c>
      <c r="K424" s="68">
        <f t="shared" si="42"/>
        <v>0.61819456067518785</v>
      </c>
      <c r="L424" s="68">
        <f t="shared" si="42"/>
        <v>0.55481990770133194</v>
      </c>
      <c r="M424" s="68">
        <f t="shared" si="42"/>
        <v>0.50909015907953781</v>
      </c>
      <c r="N424" s="68">
        <f t="shared" si="42"/>
        <v>0.58195030379216905</v>
      </c>
      <c r="O424" s="68">
        <f t="shared" si="42"/>
        <v>0.56169534985038949</v>
      </c>
      <c r="P424" s="68">
        <f t="shared" si="42"/>
        <v>0.62188912506295835</v>
      </c>
      <c r="Q424" s="68">
        <f t="shared" si="42"/>
        <v>0.6420746432689175</v>
      </c>
      <c r="R424" s="68">
        <f t="shared" si="42"/>
        <v>0.58711785843180686</v>
      </c>
      <c r="S424" s="68">
        <f t="shared" si="42"/>
        <v>0.57518147971367806</v>
      </c>
      <c r="T424" s="68">
        <f t="shared" si="42"/>
        <v>0.60986807437396562</v>
      </c>
      <c r="U424" s="68">
        <f t="shared" si="42"/>
        <v>0.60113757002884249</v>
      </c>
      <c r="V424" s="68">
        <f t="shared" si="42"/>
        <v>0.58053105652475367</v>
      </c>
      <c r="W424" s="68">
        <f t="shared" si="42"/>
        <v>0.6227802280075091</v>
      </c>
      <c r="X424" s="68">
        <f t="shared" si="42"/>
        <v>0.62503321928223787</v>
      </c>
      <c r="Y424" s="68">
        <f t="shared" si="42"/>
        <v>0.55260509066856189</v>
      </c>
      <c r="Z424" s="68">
        <f t="shared" si="42"/>
        <v>0.53365007349849125</v>
      </c>
      <c r="AA424" s="68">
        <f t="shared" si="42"/>
        <v>0.59773056475981157</v>
      </c>
      <c r="AB424" s="68">
        <f t="shared" si="42"/>
        <v>0.65849300356155294</v>
      </c>
      <c r="AC424" s="68">
        <f t="shared" si="42"/>
        <v>0.64187448033922057</v>
      </c>
      <c r="AD424" s="68">
        <f t="shared" si="42"/>
        <v>0.51850471513754903</v>
      </c>
      <c r="AE424" s="68">
        <f t="shared" si="42"/>
        <v>0.40349589164025257</v>
      </c>
    </row>
    <row r="425" spans="1:33" s="84" customFormat="1" ht="55.5" customHeight="1" x14ac:dyDescent="0.25">
      <c r="A425" s="77">
        <v>54</v>
      </c>
      <c r="B425" s="78"/>
      <c r="C425" s="78"/>
      <c r="D425" s="79" t="s">
        <v>412</v>
      </c>
      <c r="E425" s="80"/>
      <c r="F425" s="81" t="s">
        <v>279</v>
      </c>
      <c r="G425" s="82"/>
      <c r="H425" s="82"/>
      <c r="I425" s="82"/>
      <c r="J425" s="82"/>
      <c r="K425" s="82"/>
      <c r="L425" s="83" t="s">
        <v>280</v>
      </c>
      <c r="M425" s="82"/>
      <c r="N425" s="82"/>
      <c r="O425" s="82"/>
      <c r="P425" s="82"/>
      <c r="Q425" s="82"/>
      <c r="R425" s="82"/>
      <c r="S425" s="82"/>
      <c r="T425" s="82"/>
      <c r="U425" s="82"/>
      <c r="V425" s="82"/>
      <c r="W425" s="82"/>
      <c r="X425" s="82"/>
      <c r="Y425" s="82"/>
      <c r="Z425" s="82"/>
      <c r="AA425" s="82"/>
      <c r="AB425" s="82"/>
      <c r="AC425" s="82"/>
      <c r="AD425" s="82"/>
      <c r="AE425" s="82"/>
      <c r="AG425" s="85"/>
    </row>
    <row r="426" spans="1:33" x14ac:dyDescent="0.2">
      <c r="A426" s="69"/>
      <c r="D426" s="52"/>
      <c r="E426" s="70"/>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row>
    <row r="427" spans="1:33" x14ac:dyDescent="0.2">
      <c r="A427" s="4"/>
      <c r="D427" s="4"/>
      <c r="E427" s="70"/>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3" ht="32.25" customHeight="1" x14ac:dyDescent="0.2">
      <c r="A428" s="4"/>
      <c r="D428" s="4"/>
      <c r="E428" s="70"/>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3" x14ac:dyDescent="0.2">
      <c r="A429" s="4"/>
      <c r="D429" s="4"/>
      <c r="E429" s="70"/>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3" x14ac:dyDescent="0.2">
      <c r="A430" s="4"/>
      <c r="D430" s="4"/>
      <c r="E430" s="70"/>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3" x14ac:dyDescent="0.2">
      <c r="A431" s="4"/>
      <c r="D431" s="4"/>
      <c r="E431" s="70"/>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3" x14ac:dyDescent="0.2">
      <c r="A432" s="4"/>
      <c r="D432" s="4"/>
      <c r="E432" s="70"/>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4"/>
      <c r="D433" s="4"/>
      <c r="E433" s="70"/>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2">
      <c r="A434" s="4"/>
      <c r="D434" s="4"/>
      <c r="E434" s="70"/>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ht="18" customHeight="1" x14ac:dyDescent="0.2">
      <c r="A435" s="4"/>
      <c r="D435" s="4"/>
      <c r="E435" s="70"/>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4"/>
      <c r="D436" s="4"/>
      <c r="E436" s="70"/>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4"/>
      <c r="D437" s="4"/>
      <c r="E437" s="70"/>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69"/>
      <c r="D438" s="71"/>
      <c r="E438" s="70"/>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69"/>
      <c r="D439" s="71"/>
      <c r="E439" s="70"/>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69"/>
      <c r="D440" s="71"/>
      <c r="E440" s="70"/>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69"/>
      <c r="D441" s="71"/>
      <c r="E441" s="70"/>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69"/>
      <c r="D442" s="71"/>
      <c r="E442" s="70"/>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69"/>
      <c r="D443" s="71"/>
      <c r="E443" s="70"/>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69"/>
      <c r="D444" s="71"/>
      <c r="E444" s="70"/>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69"/>
      <c r="D445" s="71"/>
      <c r="E445" s="70"/>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69"/>
      <c r="D446" s="71"/>
      <c r="E446" s="70"/>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69"/>
      <c r="D447" s="71"/>
      <c r="E447" s="70"/>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69"/>
      <c r="D448" s="71"/>
      <c r="E448" s="70"/>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69"/>
      <c r="D449" s="71"/>
      <c r="E449" s="70"/>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69"/>
      <c r="D450" s="71"/>
      <c r="E450" s="70"/>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69"/>
      <c r="D451" s="71"/>
      <c r="E451" s="70"/>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69"/>
      <c r="D452" s="71"/>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69"/>
      <c r="D453" s="71"/>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69"/>
      <c r="D454" s="71"/>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1:31" x14ac:dyDescent="0.2">
      <c r="A455" s="69"/>
      <c r="D455" s="71"/>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sheetData>
  <mergeCells count="2">
    <mergeCell ref="E1:R1"/>
    <mergeCell ref="D228:J228"/>
  </mergeCells>
  <pageMargins left="0" right="0" top="0.2" bottom="0.35" header="0.2" footer="0.2"/>
  <pageSetup paperSize="5" scale="45" fitToWidth="2" orientation="landscape" r:id="rId1"/>
  <headerFooter>
    <oddFooter>&amp;L&amp;9&amp;Z&amp;F&amp;R&amp;9&amp;D</oddFooter>
  </headerFooter>
  <colBreaks count="1" manualBreakCount="1">
    <brk id="20" max="4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20-21B Lead Sheet ATE</vt:lpstr>
      <vt:lpstr>'ROPS 20-21B Lead Sheet ATE'!Print_Titles</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Schwenk, Ashley</cp:lastModifiedBy>
  <cp:lastPrinted>2020-12-29T18:04:15Z</cp:lastPrinted>
  <dcterms:created xsi:type="dcterms:W3CDTF">2020-12-22T19:13:06Z</dcterms:created>
  <dcterms:modified xsi:type="dcterms:W3CDTF">2021-01-04T16:46:32Z</dcterms:modified>
</cp:coreProperties>
</file>